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Ljubica\OneDrive - CARNET\Radna površina\FINANCIJSKI IZVJEŠTAJI\FINANCIJSKA IZVJEŠĆA 2025\ZAVRŠNI 2025\"/>
    </mc:Choice>
  </mc:AlternateContent>
  <xr:revisionPtr revIDLastSave="10" documentId="6_{5A7E0BCA-62E4-44D2-A3F7-3A196D7BD0BB}" xr6:coauthVersionLast="37" xr6:coauthVersionMax="37" xr10:uidLastSave="{57B72429-CD39-4664-8AA8-79689A4D6A91}"/>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E333" i="9" s="1"/>
  <c r="B333" i="9" s="1"/>
  <c r="G333" i="9"/>
  <c r="F333" i="9"/>
  <c r="H332" i="9"/>
  <c r="E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G313" i="9"/>
  <c r="E313" i="9" s="1"/>
  <c r="B313" i="9" s="1"/>
  <c r="F313" i="9"/>
  <c r="H312" i="9"/>
  <c r="G312" i="9"/>
  <c r="F312" i="9"/>
  <c r="H311" i="9"/>
  <c r="G311" i="9"/>
  <c r="F311" i="9"/>
  <c r="H310"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F292" i="9" s="1"/>
  <c r="E292" i="9"/>
  <c r="B292" i="9"/>
  <c r="M291" i="9"/>
  <c r="L291" i="9"/>
  <c r="F291" i="9"/>
  <c r="E291" i="9"/>
  <c r="B291" i="9" s="1"/>
  <c r="M290" i="9"/>
  <c r="L290" i="9"/>
  <c r="F290" i="9" s="1"/>
  <c r="E290" i="9"/>
  <c r="M289" i="9"/>
  <c r="L289" i="9"/>
  <c r="F289" i="9" s="1"/>
  <c r="B289" i="9" s="1"/>
  <c r="E289" i="9"/>
  <c r="M288" i="9"/>
  <c r="L288" i="9"/>
  <c r="F288" i="9" s="1"/>
  <c r="B288" i="9" s="1"/>
  <c r="E288" i="9"/>
  <c r="M287" i="9"/>
  <c r="F287" i="9" s="1"/>
  <c r="L287" i="9"/>
  <c r="E287" i="9"/>
  <c r="B287" i="9" s="1"/>
  <c r="M286" i="9"/>
  <c r="L286" i="9"/>
  <c r="F286" i="9"/>
  <c r="E286" i="9"/>
  <c r="M285" i="9"/>
  <c r="F285" i="9" s="1"/>
  <c r="L285" i="9"/>
  <c r="E285" i="9"/>
  <c r="B285" i="9"/>
  <c r="M284" i="9"/>
  <c r="L284" i="9"/>
  <c r="F284" i="9" s="1"/>
  <c r="E284" i="9"/>
  <c r="B284" i="9"/>
  <c r="M283" i="9"/>
  <c r="L283" i="9"/>
  <c r="F283" i="9"/>
  <c r="E283" i="9"/>
  <c r="B283" i="9" s="1"/>
  <c r="M282" i="9"/>
  <c r="L282" i="9"/>
  <c r="F282" i="9" s="1"/>
  <c r="E282" i="9"/>
  <c r="M281" i="9"/>
  <c r="L281" i="9"/>
  <c r="E281" i="9"/>
  <c r="M280" i="9"/>
  <c r="L280" i="9"/>
  <c r="E280" i="9"/>
  <c r="M279" i="9"/>
  <c r="F279" i="9" s="1"/>
  <c r="B279" i="9" s="1"/>
  <c r="L279" i="9"/>
  <c r="E279" i="9"/>
  <c r="M278" i="9"/>
  <c r="L278" i="9"/>
  <c r="F278" i="9"/>
  <c r="E278" i="9"/>
  <c r="B278" i="9" s="1"/>
  <c r="M277" i="9"/>
  <c r="F277" i="9" s="1"/>
  <c r="B277" i="9" s="1"/>
  <c r="L277" i="9"/>
  <c r="E277" i="9"/>
  <c r="M276" i="9"/>
  <c r="L276" i="9"/>
  <c r="F276" i="9" s="1"/>
  <c r="E276" i="9"/>
  <c r="B276" i="9"/>
  <c r="M275" i="9"/>
  <c r="L275" i="9"/>
  <c r="F275" i="9"/>
  <c r="E275" i="9"/>
  <c r="B275" i="9" s="1"/>
  <c r="M274" i="9"/>
  <c r="L274" i="9"/>
  <c r="F274" i="9"/>
  <c r="E274" i="9"/>
  <c r="M273" i="9"/>
  <c r="L273" i="9"/>
  <c r="F273" i="9"/>
  <c r="B273" i="9" s="1"/>
  <c r="E273" i="9"/>
  <c r="M272" i="9"/>
  <c r="L272" i="9"/>
  <c r="E272" i="9"/>
  <c r="M271" i="9"/>
  <c r="F271" i="9" s="1"/>
  <c r="L271" i="9"/>
  <c r="E271" i="9"/>
  <c r="M270" i="9"/>
  <c r="L270" i="9"/>
  <c r="F270" i="9"/>
  <c r="E270" i="9"/>
  <c r="M269" i="9"/>
  <c r="L269" i="9"/>
  <c r="F269" i="9"/>
  <c r="B269" i="9" s="1"/>
  <c r="E269" i="9"/>
  <c r="M268" i="9"/>
  <c r="L268" i="9"/>
  <c r="F268" i="9" s="1"/>
  <c r="B268" i="9" s="1"/>
  <c r="E268" i="9"/>
  <c r="M267" i="9"/>
  <c r="L267" i="9"/>
  <c r="F267" i="9"/>
  <c r="E267" i="9"/>
  <c r="B267" i="9" s="1"/>
  <c r="M266" i="9"/>
  <c r="L266" i="9"/>
  <c r="F266" i="9" s="1"/>
  <c r="E266" i="9"/>
  <c r="M265" i="9"/>
  <c r="L265" i="9"/>
  <c r="F265" i="9" s="1"/>
  <c r="B265" i="9" s="1"/>
  <c r="E265" i="9"/>
  <c r="M264" i="9"/>
  <c r="L264" i="9"/>
  <c r="E264" i="9"/>
  <c r="M263" i="9"/>
  <c r="F263" i="9" s="1"/>
  <c r="L263" i="9"/>
  <c r="E263" i="9"/>
  <c r="M262" i="9"/>
  <c r="L262" i="9"/>
  <c r="F262" i="9"/>
  <c r="E262" i="9"/>
  <c r="M261" i="9"/>
  <c r="F261" i="9" s="1"/>
  <c r="B261" i="9" s="1"/>
  <c r="L261" i="9"/>
  <c r="E261" i="9"/>
  <c r="M260" i="9"/>
  <c r="L260" i="9"/>
  <c r="F260" i="9" s="1"/>
  <c r="E260" i="9"/>
  <c r="B260" i="9"/>
  <c r="M259" i="9"/>
  <c r="L259" i="9"/>
  <c r="F259" i="9"/>
  <c r="E259" i="9"/>
  <c r="B259" i="9" s="1"/>
  <c r="M258" i="9"/>
  <c r="L258" i="9"/>
  <c r="F258" i="9" s="1"/>
  <c r="E258" i="9"/>
  <c r="M257" i="9"/>
  <c r="L257" i="9"/>
  <c r="F257" i="9" s="1"/>
  <c r="B257" i="9" s="1"/>
  <c r="E257" i="9"/>
  <c r="M256" i="9"/>
  <c r="L256" i="9"/>
  <c r="E256" i="9"/>
  <c r="M255" i="9"/>
  <c r="F255" i="9" s="1"/>
  <c r="L255" i="9"/>
  <c r="E255" i="9"/>
  <c r="B255" i="9" s="1"/>
  <c r="M254" i="9"/>
  <c r="L254" i="9"/>
  <c r="F254" i="9"/>
  <c r="E254" i="9"/>
  <c r="M253" i="9"/>
  <c r="L253" i="9"/>
  <c r="F253" i="9"/>
  <c r="B253" i="9" s="1"/>
  <c r="E253" i="9"/>
  <c r="M252" i="9"/>
  <c r="L252" i="9"/>
  <c r="F252" i="9" s="1"/>
  <c r="B252" i="9" s="1"/>
  <c r="E252" i="9"/>
  <c r="M251" i="9"/>
  <c r="L251" i="9"/>
  <c r="F251" i="9"/>
  <c r="E251" i="9"/>
  <c r="B251" i="9" s="1"/>
  <c r="M250" i="9"/>
  <c r="L250" i="9"/>
  <c r="F250" i="9" s="1"/>
  <c r="E250" i="9"/>
  <c r="M249" i="9"/>
  <c r="L249" i="9"/>
  <c r="F249" i="9" s="1"/>
  <c r="B249" i="9" s="1"/>
  <c r="E249" i="9"/>
  <c r="M248" i="9"/>
  <c r="L248" i="9"/>
  <c r="E248" i="9"/>
  <c r="M247" i="9"/>
  <c r="F247" i="9" s="1"/>
  <c r="L247" i="9"/>
  <c r="E247" i="9"/>
  <c r="B247" i="9" s="1"/>
  <c r="M246" i="9"/>
  <c r="L246" i="9"/>
  <c r="F246" i="9"/>
  <c r="E246" i="9"/>
  <c r="M245" i="9"/>
  <c r="L245" i="9"/>
  <c r="F245" i="9"/>
  <c r="B245" i="9" s="1"/>
  <c r="E245" i="9"/>
  <c r="M244" i="9"/>
  <c r="L244" i="9"/>
  <c r="E244" i="9"/>
  <c r="M243" i="9"/>
  <c r="L243" i="9"/>
  <c r="F243" i="9" s="1"/>
  <c r="E243" i="9"/>
  <c r="M242" i="9"/>
  <c r="L242" i="9"/>
  <c r="F242" i="9"/>
  <c r="E242" i="9"/>
  <c r="M241" i="9"/>
  <c r="L241" i="9"/>
  <c r="F241" i="9"/>
  <c r="B241" i="9" s="1"/>
  <c r="E241" i="9"/>
  <c r="M240" i="9"/>
  <c r="L240" i="9"/>
  <c r="E240" i="9"/>
  <c r="M239" i="9"/>
  <c r="F239" i="9" s="1"/>
  <c r="L239" i="9"/>
  <c r="E239" i="9"/>
  <c r="B239" i="9" s="1"/>
  <c r="M238" i="9"/>
  <c r="F238" i="9" s="1"/>
  <c r="L238" i="9"/>
  <c r="E238" i="9"/>
  <c r="M237" i="9"/>
  <c r="F237" i="9" s="1"/>
  <c r="B237" i="9" s="1"/>
  <c r="L237" i="9"/>
  <c r="E237" i="9"/>
  <c r="M236" i="9"/>
  <c r="L236" i="9"/>
  <c r="E236" i="9"/>
  <c r="M235" i="9"/>
  <c r="L235" i="9"/>
  <c r="F235" i="9"/>
  <c r="E235" i="9"/>
  <c r="B235" i="9" s="1"/>
  <c r="M234" i="9"/>
  <c r="L234" i="9"/>
  <c r="F234" i="9" s="1"/>
  <c r="E234" i="9"/>
  <c r="M233" i="9"/>
  <c r="L233" i="9"/>
  <c r="E233" i="9"/>
  <c r="M232" i="9"/>
  <c r="L232" i="9"/>
  <c r="E232" i="9"/>
  <c r="M231" i="9"/>
  <c r="F231" i="9" s="1"/>
  <c r="L231" i="9"/>
  <c r="E231" i="9"/>
  <c r="B231" i="9"/>
  <c r="M230" i="9"/>
  <c r="L230" i="9"/>
  <c r="F230" i="9"/>
  <c r="E230" i="9"/>
  <c r="B230" i="9" s="1"/>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E171" i="9"/>
  <c r="B171" i="9" s="1"/>
  <c r="H170" i="9"/>
  <c r="G170" i="9"/>
  <c r="E170" i="9" s="1"/>
  <c r="B170" i="9" s="1"/>
  <c r="F170" i="9"/>
  <c r="H169" i="9"/>
  <c r="G169" i="9"/>
  <c r="F169" i="9"/>
  <c r="H168" i="9"/>
  <c r="G168" i="9"/>
  <c r="E168" i="9" s="1"/>
  <c r="F168" i="9"/>
  <c r="B168" i="9"/>
  <c r="H167" i="9"/>
  <c r="G167" i="9"/>
  <c r="F167" i="9"/>
  <c r="E167" i="9"/>
  <c r="B167" i="9" s="1"/>
  <c r="H166" i="9"/>
  <c r="G166" i="9"/>
  <c r="F166" i="9"/>
  <c r="E166" i="9"/>
  <c r="H165" i="9"/>
  <c r="G165" i="9"/>
  <c r="F165" i="9"/>
  <c r="H164" i="9"/>
  <c r="E164" i="9" s="1"/>
  <c r="B164" i="9" s="1"/>
  <c r="G164" i="9"/>
  <c r="F164" i="9"/>
  <c r="H163" i="9"/>
  <c r="G163" i="9"/>
  <c r="F163" i="9"/>
  <c r="E163" i="9"/>
  <c r="B163" i="9" s="1"/>
  <c r="H162" i="9"/>
  <c r="G162" i="9"/>
  <c r="E162" i="9" s="1"/>
  <c r="B162" i="9" s="1"/>
  <c r="F162" i="9"/>
  <c r="H161" i="9"/>
  <c r="G161" i="9"/>
  <c r="F161" i="9"/>
  <c r="H160" i="9"/>
  <c r="G160" i="9"/>
  <c r="E160" i="9" s="1"/>
  <c r="F160" i="9"/>
  <c r="B160" i="9"/>
  <c r="H159" i="9"/>
  <c r="G159" i="9"/>
  <c r="F159" i="9"/>
  <c r="E159" i="9"/>
  <c r="B159" i="9" s="1"/>
  <c r="H158" i="9"/>
  <c r="G158" i="9"/>
  <c r="F158" i="9"/>
  <c r="E158" i="9"/>
  <c r="H157" i="9"/>
  <c r="G157" i="9"/>
  <c r="F157" i="9"/>
  <c r="F156" i="9"/>
  <c r="H155" i="9"/>
  <c r="G155" i="9"/>
  <c r="F155" i="9"/>
  <c r="E155" i="9"/>
  <c r="H154" i="9"/>
  <c r="G154" i="9"/>
  <c r="E154" i="9" s="1"/>
  <c r="F154" i="9"/>
  <c r="H153" i="9"/>
  <c r="G153" i="9"/>
  <c r="E153" i="9" s="1"/>
  <c r="B153" i="9" s="1"/>
  <c r="F153" i="9"/>
  <c r="H152" i="9"/>
  <c r="G152" i="9"/>
  <c r="F152" i="9"/>
  <c r="H151" i="9"/>
  <c r="E151" i="9" s="1"/>
  <c r="B151" i="9" s="1"/>
  <c r="G151" i="9"/>
  <c r="F151" i="9"/>
  <c r="H150" i="9"/>
  <c r="G150" i="9"/>
  <c r="F150" i="9"/>
  <c r="E150" i="9"/>
  <c r="B150" i="9" s="1"/>
  <c r="H149" i="9"/>
  <c r="G149" i="9"/>
  <c r="F149" i="9"/>
  <c r="H148" i="9"/>
  <c r="E148" i="9" s="1"/>
  <c r="G148" i="9"/>
  <c r="F148" i="9"/>
  <c r="B148" i="9"/>
  <c r="H147" i="9"/>
  <c r="G147" i="9"/>
  <c r="F147" i="9"/>
  <c r="E147" i="9"/>
  <c r="B147" i="9" s="1"/>
  <c r="H146" i="9"/>
  <c r="G146" i="9"/>
  <c r="E146" i="9" s="1"/>
  <c r="F146" i="9"/>
  <c r="H145" i="9"/>
  <c r="G145" i="9"/>
  <c r="F145" i="9"/>
  <c r="H144" i="9"/>
  <c r="G144" i="9"/>
  <c r="E144" i="9" s="1"/>
  <c r="B144" i="9" s="1"/>
  <c r="F144" i="9"/>
  <c r="H143" i="9"/>
  <c r="E143" i="9" s="1"/>
  <c r="G143" i="9"/>
  <c r="F143" i="9"/>
  <c r="B143" i="9"/>
  <c r="H142" i="9"/>
  <c r="G142" i="9"/>
  <c r="F142" i="9"/>
  <c r="E142" i="9"/>
  <c r="B142" i="9" s="1"/>
  <c r="H141" i="9"/>
  <c r="G141" i="9"/>
  <c r="F141" i="9"/>
  <c r="H140" i="9"/>
  <c r="G140" i="9"/>
  <c r="F140" i="9"/>
  <c r="E140" i="9"/>
  <c r="B140" i="9" s="1"/>
  <c r="H139" i="9"/>
  <c r="G139" i="9"/>
  <c r="F139" i="9"/>
  <c r="E139" i="9"/>
  <c r="H138" i="9"/>
  <c r="G138" i="9"/>
  <c r="E138" i="9" s="1"/>
  <c r="F138" i="9"/>
  <c r="H137" i="9"/>
  <c r="G137" i="9"/>
  <c r="E137" i="9" s="1"/>
  <c r="B137" i="9" s="1"/>
  <c r="F137" i="9"/>
  <c r="H136" i="9"/>
  <c r="G136" i="9"/>
  <c r="F136" i="9"/>
  <c r="H135" i="9"/>
  <c r="E135" i="9" s="1"/>
  <c r="B135" i="9" s="1"/>
  <c r="G135" i="9"/>
  <c r="F135" i="9"/>
  <c r="H134" i="9"/>
  <c r="G134" i="9"/>
  <c r="F134" i="9"/>
  <c r="E134" i="9"/>
  <c r="B134" i="9" s="1"/>
  <c r="H133" i="9"/>
  <c r="G133" i="9"/>
  <c r="F133" i="9"/>
  <c r="H132" i="9"/>
  <c r="E132" i="9" s="1"/>
  <c r="G132" i="9"/>
  <c r="F132" i="9"/>
  <c r="B132" i="9"/>
  <c r="H131" i="9"/>
  <c r="G131" i="9"/>
  <c r="F131" i="9"/>
  <c r="E131" i="9"/>
  <c r="B131" i="9" s="1"/>
  <c r="H130" i="9"/>
  <c r="G130" i="9"/>
  <c r="E130" i="9" s="1"/>
  <c r="F130" i="9"/>
  <c r="H129" i="9"/>
  <c r="G129" i="9"/>
  <c r="F129" i="9"/>
  <c r="H128" i="9"/>
  <c r="G128" i="9"/>
  <c r="E128" i="9" s="1"/>
  <c r="B128" i="9" s="1"/>
  <c r="F128" i="9"/>
  <c r="H127" i="9"/>
  <c r="E127" i="9" s="1"/>
  <c r="G127" i="9"/>
  <c r="F127" i="9"/>
  <c r="B127" i="9"/>
  <c r="H126" i="9"/>
  <c r="G126" i="9"/>
  <c r="F126" i="9"/>
  <c r="E126" i="9"/>
  <c r="B126" i="9" s="1"/>
  <c r="H125" i="9"/>
  <c r="G125" i="9"/>
  <c r="F125" i="9"/>
  <c r="H124" i="9"/>
  <c r="G124" i="9"/>
  <c r="F124" i="9"/>
  <c r="E124" i="9"/>
  <c r="B124" i="9" s="1"/>
  <c r="H123" i="9"/>
  <c r="G123" i="9"/>
  <c r="F123" i="9"/>
  <c r="E123" i="9"/>
  <c r="H122" i="9"/>
  <c r="G122" i="9"/>
  <c r="E122" i="9" s="1"/>
  <c r="F122" i="9"/>
  <c r="H121" i="9"/>
  <c r="G121" i="9"/>
  <c r="F121" i="9"/>
  <c r="H120" i="9"/>
  <c r="G120" i="9"/>
  <c r="F120" i="9"/>
  <c r="H119" i="9"/>
  <c r="E119" i="9" s="1"/>
  <c r="B119" i="9" s="1"/>
  <c r="G119" i="9"/>
  <c r="F119" i="9"/>
  <c r="H118" i="9"/>
  <c r="G118" i="9"/>
  <c r="F118" i="9"/>
  <c r="E118" i="9"/>
  <c r="B118" i="9" s="1"/>
  <c r="H117" i="9"/>
  <c r="G117" i="9"/>
  <c r="F117" i="9"/>
  <c r="H116" i="9"/>
  <c r="E116" i="9" s="1"/>
  <c r="G116" i="9"/>
  <c r="F116" i="9"/>
  <c r="B116" i="9"/>
  <c r="H115" i="9"/>
  <c r="G115" i="9"/>
  <c r="F115" i="9"/>
  <c r="E115" i="9"/>
  <c r="B115" i="9" s="1"/>
  <c r="H114" i="9"/>
  <c r="G114" i="9"/>
  <c r="E114" i="9" s="1"/>
  <c r="F114" i="9"/>
  <c r="H113" i="9"/>
  <c r="G113" i="9"/>
  <c r="F113" i="9"/>
  <c r="H112" i="9"/>
  <c r="G112" i="9"/>
  <c r="E112" i="9" s="1"/>
  <c r="B112" i="9" s="1"/>
  <c r="F112" i="9"/>
  <c r="H111" i="9"/>
  <c r="E111" i="9" s="1"/>
  <c r="G111" i="9"/>
  <c r="F111" i="9"/>
  <c r="B111" i="9"/>
  <c r="H110" i="9"/>
  <c r="G110" i="9"/>
  <c r="F110" i="9"/>
  <c r="E110" i="9"/>
  <c r="B110" i="9" s="1"/>
  <c r="H109" i="9"/>
  <c r="G109" i="9"/>
  <c r="F109" i="9"/>
  <c r="H108" i="9"/>
  <c r="G108" i="9"/>
  <c r="F108" i="9"/>
  <c r="E108" i="9"/>
  <c r="B108" i="9" s="1"/>
  <c r="H107" i="9"/>
  <c r="G107" i="9"/>
  <c r="F107" i="9"/>
  <c r="E107" i="9"/>
  <c r="H106" i="9"/>
  <c r="G106" i="9"/>
  <c r="E106" i="9" s="1"/>
  <c r="F106" i="9"/>
  <c r="H105" i="9"/>
  <c r="G105" i="9"/>
  <c r="F105" i="9"/>
  <c r="H104" i="9"/>
  <c r="G104" i="9"/>
  <c r="F104" i="9"/>
  <c r="H103" i="9"/>
  <c r="E103" i="9" s="1"/>
  <c r="B103" i="9" s="1"/>
  <c r="G103" i="9"/>
  <c r="F103" i="9"/>
  <c r="H102" i="9"/>
  <c r="G102" i="9"/>
  <c r="F102" i="9"/>
  <c r="E102" i="9"/>
  <c r="B102" i="9" s="1"/>
  <c r="H101" i="9"/>
  <c r="G101" i="9"/>
  <c r="F101" i="9"/>
  <c r="H100" i="9"/>
  <c r="E100" i="9" s="1"/>
  <c r="G100" i="9"/>
  <c r="F100" i="9"/>
  <c r="B100" i="9"/>
  <c r="H99" i="9"/>
  <c r="G99" i="9"/>
  <c r="F99" i="9"/>
  <c r="E99" i="9"/>
  <c r="B99" i="9" s="1"/>
  <c r="H98" i="9"/>
  <c r="G98" i="9"/>
  <c r="E98" i="9" s="1"/>
  <c r="F98" i="9"/>
  <c r="H97" i="9"/>
  <c r="G97" i="9"/>
  <c r="F97" i="9"/>
  <c r="H96" i="9"/>
  <c r="G96" i="9"/>
  <c r="E96" i="9" s="1"/>
  <c r="B96" i="9" s="1"/>
  <c r="F96" i="9"/>
  <c r="H95" i="9"/>
  <c r="E95" i="9" s="1"/>
  <c r="G95" i="9"/>
  <c r="F95" i="9"/>
  <c r="B95" i="9"/>
  <c r="H94" i="9"/>
  <c r="G94" i="9"/>
  <c r="F94" i="9"/>
  <c r="E94" i="9"/>
  <c r="B94" i="9" s="1"/>
  <c r="H93" i="9"/>
  <c r="G93" i="9"/>
  <c r="F93" i="9"/>
  <c r="H92" i="9"/>
  <c r="G92" i="9"/>
  <c r="F92" i="9"/>
  <c r="E92" i="9"/>
  <c r="B92" i="9" s="1"/>
  <c r="H91" i="9"/>
  <c r="G91" i="9"/>
  <c r="F91" i="9"/>
  <c r="E91" i="9"/>
  <c r="H90" i="9"/>
  <c r="G90" i="9"/>
  <c r="E90" i="9" s="1"/>
  <c r="F90" i="9"/>
  <c r="H89" i="9"/>
  <c r="G89" i="9"/>
  <c r="F89" i="9"/>
  <c r="H88" i="9"/>
  <c r="G88" i="9"/>
  <c r="F88" i="9"/>
  <c r="H87" i="9"/>
  <c r="E87" i="9" s="1"/>
  <c r="B87" i="9" s="1"/>
  <c r="G87" i="9"/>
  <c r="F87" i="9"/>
  <c r="H86" i="9"/>
  <c r="G86" i="9"/>
  <c r="F86" i="9"/>
  <c r="E86" i="9"/>
  <c r="B86" i="9" s="1"/>
  <c r="H85" i="9"/>
  <c r="G85" i="9"/>
  <c r="F85" i="9"/>
  <c r="H84" i="9"/>
  <c r="E84" i="9" s="1"/>
  <c r="G84" i="9"/>
  <c r="F84" i="9"/>
  <c r="B84" i="9"/>
  <c r="H83" i="9"/>
  <c r="G83" i="9"/>
  <c r="F83" i="9"/>
  <c r="E83" i="9"/>
  <c r="B83" i="9" s="1"/>
  <c r="H82" i="9"/>
  <c r="G82" i="9"/>
  <c r="E82" i="9" s="1"/>
  <c r="F82" i="9"/>
  <c r="H81" i="9"/>
  <c r="G81" i="9"/>
  <c r="F81" i="9"/>
  <c r="H80" i="9"/>
  <c r="G80" i="9"/>
  <c r="E80" i="9" s="1"/>
  <c r="B80" i="9" s="1"/>
  <c r="F80" i="9"/>
  <c r="H79" i="9"/>
  <c r="E79" i="9" s="1"/>
  <c r="G79" i="9"/>
  <c r="F79" i="9"/>
  <c r="B79" i="9"/>
  <c r="H78" i="9"/>
  <c r="G78" i="9"/>
  <c r="F78" i="9"/>
  <c r="E78" i="9"/>
  <c r="B78" i="9" s="1"/>
  <c r="H77" i="9"/>
  <c r="G77" i="9"/>
  <c r="F77" i="9"/>
  <c r="H76" i="9"/>
  <c r="G76" i="9"/>
  <c r="F76" i="9"/>
  <c r="E76" i="9"/>
  <c r="B76" i="9" s="1"/>
  <c r="H75" i="9"/>
  <c r="G75" i="9"/>
  <c r="F75" i="9"/>
  <c r="E75" i="9"/>
  <c r="H74" i="9"/>
  <c r="G74" i="9"/>
  <c r="E74" i="9" s="1"/>
  <c r="F74" i="9"/>
  <c r="H73" i="9"/>
  <c r="G73" i="9"/>
  <c r="F73" i="9"/>
  <c r="H72" i="9"/>
  <c r="G72" i="9"/>
  <c r="F72" i="9"/>
  <c r="H71" i="9"/>
  <c r="E71" i="9" s="1"/>
  <c r="B71" i="9" s="1"/>
  <c r="G71" i="9"/>
  <c r="F71" i="9"/>
  <c r="H70" i="9"/>
  <c r="G70" i="9"/>
  <c r="F70" i="9"/>
  <c r="E70" i="9"/>
  <c r="B70" i="9" s="1"/>
  <c r="H69" i="9"/>
  <c r="G69" i="9"/>
  <c r="F69" i="9"/>
  <c r="H68" i="9"/>
  <c r="E68" i="9" s="1"/>
  <c r="G68" i="9"/>
  <c r="F68" i="9"/>
  <c r="B68" i="9"/>
  <c r="H67" i="9"/>
  <c r="G67" i="9"/>
  <c r="F67" i="9"/>
  <c r="E67" i="9"/>
  <c r="B67" i="9" s="1"/>
  <c r="H66" i="9"/>
  <c r="G66" i="9"/>
  <c r="E66" i="9" s="1"/>
  <c r="F66" i="9"/>
  <c r="H65" i="9"/>
  <c r="G65" i="9"/>
  <c r="F65" i="9"/>
  <c r="H64" i="9"/>
  <c r="G64" i="9"/>
  <c r="E64" i="9" s="1"/>
  <c r="B64" i="9" s="1"/>
  <c r="F64" i="9"/>
  <c r="H63" i="9"/>
  <c r="E63" i="9" s="1"/>
  <c r="G63" i="9"/>
  <c r="F63" i="9"/>
  <c r="B63" i="9"/>
  <c r="H62" i="9"/>
  <c r="G62" i="9"/>
  <c r="F62" i="9"/>
  <c r="E62" i="9"/>
  <c r="B62" i="9" s="1"/>
  <c r="H61" i="9"/>
  <c r="G61" i="9"/>
  <c r="F61" i="9"/>
  <c r="H60" i="9"/>
  <c r="G60" i="9"/>
  <c r="F60" i="9"/>
  <c r="E60" i="9"/>
  <c r="B60" i="9" s="1"/>
  <c r="H59" i="9"/>
  <c r="G59" i="9"/>
  <c r="F59" i="9"/>
  <c r="E59" i="9"/>
  <c r="H58" i="9"/>
  <c r="G58" i="9"/>
  <c r="E58" i="9" s="1"/>
  <c r="F58" i="9"/>
  <c r="H57" i="9"/>
  <c r="G57" i="9"/>
  <c r="F57" i="9"/>
  <c r="H56" i="9"/>
  <c r="G56" i="9"/>
  <c r="F56" i="9"/>
  <c r="H55" i="9"/>
  <c r="E55" i="9" s="1"/>
  <c r="B55" i="9" s="1"/>
  <c r="G55" i="9"/>
  <c r="F55" i="9"/>
  <c r="H54" i="9"/>
  <c r="G54" i="9"/>
  <c r="F54" i="9"/>
  <c r="E54" i="9"/>
  <c r="B54" i="9" s="1"/>
  <c r="H53" i="9"/>
  <c r="G53" i="9"/>
  <c r="F53" i="9"/>
  <c r="H52" i="9"/>
  <c r="E52" i="9" s="1"/>
  <c r="B52" i="9" s="1"/>
  <c r="G52" i="9"/>
  <c r="F52" i="9"/>
  <c r="H51" i="9"/>
  <c r="E51" i="9" s="1"/>
  <c r="B51" i="9" s="1"/>
  <c r="G51" i="9"/>
  <c r="F51" i="9"/>
  <c r="H50" i="9"/>
  <c r="G50" i="9"/>
  <c r="E50" i="9" s="1"/>
  <c r="F50" i="9"/>
  <c r="H49" i="9"/>
  <c r="G49" i="9"/>
  <c r="F49" i="9"/>
  <c r="H48" i="9"/>
  <c r="G48" i="9"/>
  <c r="F48" i="9"/>
  <c r="H47" i="9"/>
  <c r="E47" i="9" s="1"/>
  <c r="G47" i="9"/>
  <c r="F47" i="9"/>
  <c r="B47" i="9"/>
  <c r="H46" i="9"/>
  <c r="E46" i="9" s="1"/>
  <c r="B46" i="9" s="1"/>
  <c r="G46" i="9"/>
  <c r="F46" i="9"/>
  <c r="H45" i="9"/>
  <c r="G45" i="9"/>
  <c r="F45" i="9"/>
  <c r="H44" i="9"/>
  <c r="G44" i="9"/>
  <c r="F44" i="9"/>
  <c r="E44" i="9"/>
  <c r="B44" i="9" s="1"/>
  <c r="H43" i="9"/>
  <c r="G43" i="9"/>
  <c r="F43" i="9"/>
  <c r="E43" i="9"/>
  <c r="H42" i="9"/>
  <c r="G42" i="9"/>
  <c r="E42" i="9" s="1"/>
  <c r="F42" i="9"/>
  <c r="H41" i="9"/>
  <c r="G41" i="9"/>
  <c r="F41" i="9"/>
  <c r="H40" i="9"/>
  <c r="G40" i="9"/>
  <c r="F40" i="9"/>
  <c r="H39" i="9"/>
  <c r="E39" i="9" s="1"/>
  <c r="B39" i="9" s="1"/>
  <c r="G39" i="9"/>
  <c r="F39" i="9"/>
  <c r="H38" i="9"/>
  <c r="E38" i="9" s="1"/>
  <c r="B38" i="9" s="1"/>
  <c r="G38" i="9"/>
  <c r="F38" i="9"/>
  <c r="H37" i="9"/>
  <c r="G37" i="9"/>
  <c r="F37" i="9"/>
  <c r="H36" i="9"/>
  <c r="G36" i="9"/>
  <c r="F36" i="9"/>
  <c r="H35" i="9"/>
  <c r="E35" i="9" s="1"/>
  <c r="B35" i="9" s="1"/>
  <c r="G35" i="9"/>
  <c r="F35" i="9"/>
  <c r="H34" i="9"/>
  <c r="G34" i="9"/>
  <c r="F34" i="9"/>
  <c r="H33" i="9"/>
  <c r="G33" i="9"/>
  <c r="F33" i="9"/>
  <c r="H32" i="9"/>
  <c r="G32" i="9"/>
  <c r="E32" i="9" s="1"/>
  <c r="B32" i="9" s="1"/>
  <c r="F32" i="9"/>
  <c r="H31" i="9"/>
  <c r="G31" i="9"/>
  <c r="F31" i="9"/>
  <c r="H30" i="9"/>
  <c r="G30" i="9"/>
  <c r="F30" i="9"/>
  <c r="E30" i="9"/>
  <c r="H29" i="9"/>
  <c r="G29" i="9"/>
  <c r="F29" i="9"/>
  <c r="H28" i="9"/>
  <c r="E28" i="9" s="1"/>
  <c r="G28" i="9"/>
  <c r="F28" i="9"/>
  <c r="B28" i="9"/>
  <c r="H27" i="9"/>
  <c r="G27" i="9"/>
  <c r="F27" i="9"/>
  <c r="E27" i="9"/>
  <c r="B27" i="9" s="1"/>
  <c r="H26" i="9"/>
  <c r="G26" i="9"/>
  <c r="F26" i="9"/>
  <c r="H25" i="9"/>
  <c r="G25" i="9"/>
  <c r="F25" i="9"/>
  <c r="F24" i="9"/>
  <c r="F4" i="9"/>
  <c r="O3" i="9"/>
  <c r="G296" i="9" s="1"/>
  <c r="I3" i="9"/>
  <c r="H3" i="9"/>
  <c r="G3" i="9"/>
  <c r="D104" i="8"/>
  <c r="C1681" i="1" s="1"/>
  <c r="D97" i="8"/>
  <c r="D92" i="8"/>
  <c r="D87" i="8"/>
  <c r="D82" i="8"/>
  <c r="C1659" i="1" s="1"/>
  <c r="D77" i="8"/>
  <c r="D72" i="8"/>
  <c r="D67" i="8"/>
  <c r="D62" i="8"/>
  <c r="C1639" i="1" s="1"/>
  <c r="D57" i="8"/>
  <c r="D52" i="8"/>
  <c r="D51" i="8" s="1"/>
  <c r="C1628" i="1" s="1"/>
  <c r="D46" i="8"/>
  <c r="D37" i="8"/>
  <c r="D27" i="8"/>
  <c r="D18" i="8"/>
  <c r="C1595" i="1" s="1"/>
  <c r="D8" i="8"/>
  <c r="D6" i="8" s="1"/>
  <c r="C1583" i="1" s="1"/>
  <c r="H1583" i="1" s="1"/>
  <c r="E44" i="7"/>
  <c r="D44" i="7"/>
  <c r="E39" i="7"/>
  <c r="E38" i="7" s="1"/>
  <c r="D39" i="7"/>
  <c r="E30" i="7"/>
  <c r="D1563" i="1" s="1"/>
  <c r="D30" i="7"/>
  <c r="C1563" i="1" s="1"/>
  <c r="G1563" i="1" s="1"/>
  <c r="E23" i="7"/>
  <c r="D23" i="7"/>
  <c r="E14" i="7"/>
  <c r="D14" i="7"/>
  <c r="E7" i="7"/>
  <c r="E6" i="7" s="1"/>
  <c r="D7" i="7"/>
  <c r="F140" i="6"/>
  <c r="F139" i="6"/>
  <c r="F138" i="6"/>
  <c r="F137" i="6"/>
  <c r="F136" i="6"/>
  <c r="F135" i="6"/>
  <c r="F134" i="6"/>
  <c r="F133" i="6"/>
  <c r="F132" i="6"/>
  <c r="F131" i="6"/>
  <c r="F130" i="6"/>
  <c r="E130" i="6"/>
  <c r="D130" i="6"/>
  <c r="E129" i="6"/>
  <c r="D1525" i="1" s="1"/>
  <c r="H1525" i="1" s="1"/>
  <c r="D129" i="6"/>
  <c r="F129" i="6" s="1"/>
  <c r="F128" i="6"/>
  <c r="F127" i="6"/>
  <c r="F126" i="6"/>
  <c r="F125" i="6"/>
  <c r="F124" i="6"/>
  <c r="F123" i="6"/>
  <c r="F122" i="6"/>
  <c r="E122" i="6"/>
  <c r="E114" i="6" s="1"/>
  <c r="D1510" i="1" s="1"/>
  <c r="D122" i="6"/>
  <c r="F121" i="6"/>
  <c r="F120" i="6"/>
  <c r="F119" i="6"/>
  <c r="E118" i="6"/>
  <c r="D118" i="6"/>
  <c r="F118" i="6" s="1"/>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D1490" i="1" s="1"/>
  <c r="D94" i="6"/>
  <c r="F93" i="6"/>
  <c r="F92" i="6"/>
  <c r="F91" i="6"/>
  <c r="F90" i="6"/>
  <c r="E90" i="6"/>
  <c r="D90" i="6"/>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446" i="1" s="1"/>
  <c r="H1446" i="1" s="1"/>
  <c r="D50" i="6"/>
  <c r="F50" i="6" s="1"/>
  <c r="F49" i="6"/>
  <c r="F48" i="6"/>
  <c r="F47" i="6"/>
  <c r="F46" i="6"/>
  <c r="F45" i="6"/>
  <c r="F44" i="6"/>
  <c r="F43" i="6"/>
  <c r="E43" i="6"/>
  <c r="D43" i="6"/>
  <c r="F42" i="6"/>
  <c r="F41" i="6"/>
  <c r="F40" i="6"/>
  <c r="E39" i="6"/>
  <c r="D39" i="6"/>
  <c r="F39" i="6" s="1"/>
  <c r="F38" i="6"/>
  <c r="F37" i="6"/>
  <c r="E36" i="6"/>
  <c r="D36" i="6"/>
  <c r="F36" i="6" s="1"/>
  <c r="D35" i="6"/>
  <c r="F34" i="6"/>
  <c r="F33" i="6"/>
  <c r="F32" i="6"/>
  <c r="F31" i="6"/>
  <c r="F30" i="6"/>
  <c r="F29" i="6"/>
  <c r="E28" i="6"/>
  <c r="D1424" i="1" s="1"/>
  <c r="D28" i="6"/>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1295" i="1" s="1"/>
  <c r="D291" i="5"/>
  <c r="C1295" i="1"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1215" i="1" s="1"/>
  <c r="H1215" i="1" s="1"/>
  <c r="D211" i="5"/>
  <c r="F211" i="5" s="1"/>
  <c r="F210" i="5"/>
  <c r="F209" i="5"/>
  <c r="F208" i="5"/>
  <c r="F207" i="5"/>
  <c r="F206" i="5"/>
  <c r="F205" i="5"/>
  <c r="E204" i="5"/>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1" i="5" s="1"/>
  <c r="F180" i="5"/>
  <c r="F179" i="5"/>
  <c r="F174" i="5"/>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F150" i="5"/>
  <c r="E150" i="5"/>
  <c r="D150" i="5"/>
  <c r="D147" i="5" s="1"/>
  <c r="C1152" i="1" s="1"/>
  <c r="F149" i="5"/>
  <c r="F148" i="5"/>
  <c r="F146" i="5"/>
  <c r="F145" i="5"/>
  <c r="F144" i="5"/>
  <c r="E143" i="5"/>
  <c r="D143" i="5"/>
  <c r="F143" i="5" s="1"/>
  <c r="F142" i="5"/>
  <c r="F141" i="5"/>
  <c r="F140" i="5"/>
  <c r="F139" i="5"/>
  <c r="F138" i="5"/>
  <c r="F137" i="5"/>
  <c r="F136" i="5"/>
  <c r="E136" i="5"/>
  <c r="E135" i="5" s="1"/>
  <c r="D1140" i="1" s="1"/>
  <c r="D136" i="5"/>
  <c r="F134" i="5"/>
  <c r="F133" i="5"/>
  <c r="F132" i="5"/>
  <c r="F131" i="5"/>
  <c r="F130" i="5"/>
  <c r="F129" i="5"/>
  <c r="F128" i="5"/>
  <c r="F127" i="5"/>
  <c r="E127" i="5"/>
  <c r="D127" i="5"/>
  <c r="F126" i="5"/>
  <c r="F125" i="5"/>
  <c r="F124" i="5"/>
  <c r="F123" i="5"/>
  <c r="F122" i="5"/>
  <c r="F121" i="5"/>
  <c r="E120" i="5"/>
  <c r="E119" i="5" s="1"/>
  <c r="D1124" i="1" s="1"/>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1" i="5"/>
  <c r="F50" i="5"/>
  <c r="F49" i="5"/>
  <c r="F48" i="5"/>
  <c r="F47" i="5"/>
  <c r="F46" i="5"/>
  <c r="E45" i="5"/>
  <c r="D1050" i="1" s="1"/>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15" i="1" s="1"/>
  <c r="D621" i="4"/>
  <c r="F620" i="4"/>
  <c r="F619" i="4"/>
  <c r="F618" i="4"/>
  <c r="F617" i="4"/>
  <c r="E616" i="4"/>
  <c r="D616" i="4"/>
  <c r="F616" i="4" s="1"/>
  <c r="F615" i="4"/>
  <c r="F614" i="4"/>
  <c r="F613" i="4"/>
  <c r="F612" i="4"/>
  <c r="F611" i="4"/>
  <c r="F610" i="4"/>
  <c r="F609" i="4"/>
  <c r="E609" i="4"/>
  <c r="D603" i="1" s="1"/>
  <c r="G603" i="1" s="1"/>
  <c r="D609" i="4"/>
  <c r="F608" i="4"/>
  <c r="F607" i="4"/>
  <c r="E607" i="4"/>
  <c r="H156" i="9" s="1"/>
  <c r="D607" i="4"/>
  <c r="G156" i="9" s="1"/>
  <c r="E156" i="9" s="1"/>
  <c r="B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E584" i="4" s="1"/>
  <c r="D578" i="1" s="1"/>
  <c r="D585" i="4"/>
  <c r="F583" i="4"/>
  <c r="F582" i="4"/>
  <c r="F581" i="4"/>
  <c r="E581" i="4"/>
  <c r="D581" i="4"/>
  <c r="F580" i="4"/>
  <c r="F579" i="4"/>
  <c r="F578" i="4"/>
  <c r="E578" i="4"/>
  <c r="D578" i="4"/>
  <c r="F577" i="4"/>
  <c r="F576" i="4"/>
  <c r="E575" i="4"/>
  <c r="D575" i="4"/>
  <c r="F574" i="4"/>
  <c r="F573" i="4"/>
  <c r="E572" i="4"/>
  <c r="E571" i="4" s="1"/>
  <c r="D565" i="1"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44" i="1" s="1"/>
  <c r="D550" i="4"/>
  <c r="F549" i="4"/>
  <c r="F548" i="4"/>
  <c r="F547" i="4"/>
  <c r="F546" i="4"/>
  <c r="E545" i="4"/>
  <c r="D545" i="4"/>
  <c r="F545" i="4" s="1"/>
  <c r="F544" i="4"/>
  <c r="F543" i="4"/>
  <c r="F542" i="4"/>
  <c r="E542" i="4"/>
  <c r="D536" i="1" s="1"/>
  <c r="G536" i="1" s="1"/>
  <c r="D542" i="4"/>
  <c r="F541" i="4"/>
  <c r="F540" i="4"/>
  <c r="F539" i="4"/>
  <c r="F538" i="4"/>
  <c r="E537" i="4"/>
  <c r="D537" i="4"/>
  <c r="F537" i="4" s="1"/>
  <c r="E536" i="4"/>
  <c r="F534" i="4"/>
  <c r="F533" i="4"/>
  <c r="E532" i="4"/>
  <c r="D532" i="4"/>
  <c r="F532" i="4" s="1"/>
  <c r="F531" i="4"/>
  <c r="F530" i="4"/>
  <c r="E529" i="4"/>
  <c r="D523" i="1" s="1"/>
  <c r="D529" i="4"/>
  <c r="F528" i="4"/>
  <c r="F527" i="4"/>
  <c r="F526" i="4"/>
  <c r="E526" i="4"/>
  <c r="D520" i="1" s="1"/>
  <c r="D526" i="4"/>
  <c r="F525" i="4"/>
  <c r="F524" i="4"/>
  <c r="F523" i="4"/>
  <c r="E523" i="4"/>
  <c r="D523" i="4"/>
  <c r="F521" i="4"/>
  <c r="F520" i="4"/>
  <c r="F519" i="4"/>
  <c r="F518" i="4"/>
  <c r="F517" i="4"/>
  <c r="F516" i="4"/>
  <c r="F515" i="4"/>
  <c r="E514" i="4"/>
  <c r="D508" i="1" s="1"/>
  <c r="G508" i="1" s="1"/>
  <c r="D514" i="4"/>
  <c r="F514" i="4" s="1"/>
  <c r="F513" i="4"/>
  <c r="F512" i="4"/>
  <c r="F511" i="4"/>
  <c r="F510" i="4"/>
  <c r="E509" i="4"/>
  <c r="D509" i="4"/>
  <c r="F508" i="4"/>
  <c r="F507" i="4"/>
  <c r="F506" i="4"/>
  <c r="F505" i="4"/>
  <c r="F504" i="4"/>
  <c r="F503" i="4"/>
  <c r="E502" i="4"/>
  <c r="D496" i="1" s="1"/>
  <c r="D502" i="4"/>
  <c r="F501" i="4"/>
  <c r="F500" i="4"/>
  <c r="F499" i="4"/>
  <c r="F498" i="4"/>
  <c r="E497" i="4"/>
  <c r="D497" i="4"/>
  <c r="F497" i="4" s="1"/>
  <c r="F496" i="4"/>
  <c r="F495" i="4"/>
  <c r="F494" i="4"/>
  <c r="F493" i="4"/>
  <c r="F492" i="4"/>
  <c r="E492" i="4"/>
  <c r="D492" i="4"/>
  <c r="E491" i="4"/>
  <c r="D485" i="1" s="1"/>
  <c r="F490" i="4"/>
  <c r="F489" i="4"/>
  <c r="F488" i="4"/>
  <c r="E488" i="4"/>
  <c r="D488" i="4"/>
  <c r="F487" i="4"/>
  <c r="F486" i="4"/>
  <c r="E485" i="4"/>
  <c r="D485" i="4"/>
  <c r="F485" i="4" s="1"/>
  <c r="F484" i="4"/>
  <c r="F483" i="4"/>
  <c r="F482" i="4"/>
  <c r="F481" i="4"/>
  <c r="F480" i="4"/>
  <c r="E480" i="4"/>
  <c r="D480" i="4"/>
  <c r="E479" i="4"/>
  <c r="D473" i="1" s="1"/>
  <c r="F478" i="4"/>
  <c r="F477" i="4"/>
  <c r="F476" i="4"/>
  <c r="E476" i="4"/>
  <c r="D476" i="4"/>
  <c r="F475" i="4"/>
  <c r="F474" i="4"/>
  <c r="E473" i="4"/>
  <c r="D473" i="4"/>
  <c r="H180" i="9" s="1"/>
  <c r="F472" i="4"/>
  <c r="F471" i="4"/>
  <c r="E470" i="4"/>
  <c r="D470" i="4"/>
  <c r="F470" i="4" s="1"/>
  <c r="F469" i="4"/>
  <c r="F468" i="4"/>
  <c r="E467" i="4"/>
  <c r="E466" i="4" s="1"/>
  <c r="D460" i="1" s="1"/>
  <c r="D467" i="4"/>
  <c r="F465" i="4"/>
  <c r="F464" i="4"/>
  <c r="F463" i="4"/>
  <c r="F462" i="4"/>
  <c r="F461" i="4"/>
  <c r="F460" i="4"/>
  <c r="F459" i="4"/>
  <c r="F458" i="4"/>
  <c r="F457" i="4"/>
  <c r="E457" i="4"/>
  <c r="D457" i="4"/>
  <c r="F456" i="4"/>
  <c r="F455" i="4"/>
  <c r="F454" i="4"/>
  <c r="F453" i="4"/>
  <c r="F452" i="4"/>
  <c r="E452" i="4"/>
  <c r="D446" i="1" s="1"/>
  <c r="G446" i="1" s="1"/>
  <c r="D452" i="4"/>
  <c r="F451" i="4"/>
  <c r="F450" i="4"/>
  <c r="F449" i="4"/>
  <c r="F448" i="4"/>
  <c r="F447" i="4"/>
  <c r="F446" i="4"/>
  <c r="F445" i="4"/>
  <c r="E445" i="4"/>
  <c r="D445" i="4"/>
  <c r="F444" i="4"/>
  <c r="F443" i="4"/>
  <c r="F442" i="4"/>
  <c r="F441" i="4"/>
  <c r="F440" i="4"/>
  <c r="E440" i="4"/>
  <c r="D434" i="1" s="1"/>
  <c r="D440" i="4"/>
  <c r="F439" i="4"/>
  <c r="F438" i="4"/>
  <c r="F437" i="4"/>
  <c r="E437" i="4"/>
  <c r="D437" i="4"/>
  <c r="F436" i="4"/>
  <c r="F435" i="4"/>
  <c r="F434" i="4"/>
  <c r="F433" i="4"/>
  <c r="F432" i="4"/>
  <c r="E432" i="4"/>
  <c r="D426" i="1" s="1"/>
  <c r="D432" i="4"/>
  <c r="D431" i="4"/>
  <c r="F431" i="4" s="1"/>
  <c r="E428" i="4"/>
  <c r="D428" i="4"/>
  <c r="E427" i="4"/>
  <c r="D427" i="4"/>
  <c r="F426" i="4"/>
  <c r="E426" i="4"/>
  <c r="D426" i="4"/>
  <c r="D647" i="4" s="1"/>
  <c r="F647" i="4" s="1"/>
  <c r="F421" i="4"/>
  <c r="F420" i="4"/>
  <c r="F419" i="4"/>
  <c r="F416" i="4"/>
  <c r="F415" i="4"/>
  <c r="F414" i="4"/>
  <c r="F413" i="4"/>
  <c r="F412" i="4"/>
  <c r="E412" i="4"/>
  <c r="D407" i="1" s="1"/>
  <c r="D412" i="4"/>
  <c r="F411" i="4"/>
  <c r="F410" i="4"/>
  <c r="E410" i="4"/>
  <c r="D405" i="1" s="1"/>
  <c r="D410" i="4"/>
  <c r="F409" i="4"/>
  <c r="F408" i="4"/>
  <c r="F407" i="4"/>
  <c r="E407" i="4"/>
  <c r="D407" i="4"/>
  <c r="F406" i="4"/>
  <c r="E406" i="4"/>
  <c r="D401" i="1" s="1"/>
  <c r="D406" i="4"/>
  <c r="F405" i="4"/>
  <c r="F404" i="4"/>
  <c r="F403" i="4"/>
  <c r="F402" i="4"/>
  <c r="E401" i="4"/>
  <c r="D401" i="4"/>
  <c r="F401" i="4" s="1"/>
  <c r="F400" i="4"/>
  <c r="F399" i="4"/>
  <c r="E398" i="4"/>
  <c r="D393" i="1" s="1"/>
  <c r="D398" i="4"/>
  <c r="F397" i="4"/>
  <c r="F396" i="4"/>
  <c r="F395" i="4"/>
  <c r="F394" i="4"/>
  <c r="E393" i="4"/>
  <c r="D393" i="4"/>
  <c r="F393" i="4" s="1"/>
  <c r="F392" i="4"/>
  <c r="F391" i="4"/>
  <c r="F390" i="4"/>
  <c r="F389" i="4"/>
  <c r="F388" i="4"/>
  <c r="E388" i="4"/>
  <c r="D388" i="4"/>
  <c r="F387" i="4"/>
  <c r="F386" i="4"/>
  <c r="F385" i="4"/>
  <c r="F384" i="4"/>
  <c r="F383" i="4"/>
  <c r="F382" i="4"/>
  <c r="F381" i="4"/>
  <c r="F380" i="4"/>
  <c r="E379" i="4"/>
  <c r="D374" i="1" s="1"/>
  <c r="D379" i="4"/>
  <c r="F378" i="4"/>
  <c r="F377" i="4"/>
  <c r="F376" i="4"/>
  <c r="F375" i="4"/>
  <c r="E374" i="4"/>
  <c r="D374" i="4"/>
  <c r="F374" i="4" s="1"/>
  <c r="F372" i="4"/>
  <c r="F371" i="4"/>
  <c r="F370" i="4"/>
  <c r="F369" i="4"/>
  <c r="F368" i="4"/>
  <c r="F367" i="4"/>
  <c r="F366" i="4"/>
  <c r="E366" i="4"/>
  <c r="D366" i="4"/>
  <c r="F365" i="4"/>
  <c r="F364" i="4"/>
  <c r="F363" i="4"/>
  <c r="E362" i="4"/>
  <c r="D362" i="4"/>
  <c r="E361" i="4"/>
  <c r="F359" i="4"/>
  <c r="F358" i="4"/>
  <c r="E358" i="4"/>
  <c r="D353" i="1" s="1"/>
  <c r="D358" i="4"/>
  <c r="F357" i="4"/>
  <c r="F356" i="4"/>
  <c r="F355" i="4"/>
  <c r="E355" i="4"/>
  <c r="D355" i="4"/>
  <c r="F354" i="4"/>
  <c r="E354" i="4"/>
  <c r="D349" i="1" s="1"/>
  <c r="D354" i="4"/>
  <c r="F353" i="4"/>
  <c r="F352" i="4"/>
  <c r="F351" i="4"/>
  <c r="F350" i="4"/>
  <c r="E349" i="4"/>
  <c r="D349" i="4"/>
  <c r="F349" i="4" s="1"/>
  <c r="F348" i="4"/>
  <c r="F347" i="4"/>
  <c r="E346" i="4"/>
  <c r="D341" i="1" s="1"/>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2" i="1" s="1"/>
  <c r="H322" i="1" s="1"/>
  <c r="D327" i="4"/>
  <c r="F326" i="4"/>
  <c r="F325" i="4"/>
  <c r="F324" i="4"/>
  <c r="F323" i="4"/>
  <c r="E322" i="4"/>
  <c r="D322" i="4"/>
  <c r="F322" i="4" s="1"/>
  <c r="E321" i="4"/>
  <c r="D316" i="1" s="1"/>
  <c r="F320" i="4"/>
  <c r="F319" i="4"/>
  <c r="F318" i="4"/>
  <c r="F317" i="4"/>
  <c r="F316" i="4"/>
  <c r="F315" i="4"/>
  <c r="F314" i="4"/>
  <c r="E314" i="4"/>
  <c r="D314" i="4"/>
  <c r="F313" i="4"/>
  <c r="F312" i="4"/>
  <c r="F311" i="4"/>
  <c r="E310" i="4"/>
  <c r="D310" i="4"/>
  <c r="E309" i="4"/>
  <c r="E308" i="4"/>
  <c r="F306" i="4"/>
  <c r="F305" i="4"/>
  <c r="F304" i="4"/>
  <c r="F303" i="4"/>
  <c r="F302" i="4"/>
  <c r="F298" i="4"/>
  <c r="E298" i="4"/>
  <c r="D294" i="1" s="1"/>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4" i="1" s="1"/>
  <c r="H274" i="1" s="1"/>
  <c r="D278" i="4"/>
  <c r="F277" i="4"/>
  <c r="F276" i="4"/>
  <c r="F275" i="4"/>
  <c r="E274" i="4"/>
  <c r="D274" i="4"/>
  <c r="D273" i="4"/>
  <c r="F272" i="4"/>
  <c r="F271" i="4"/>
  <c r="F270" i="4"/>
  <c r="F269" i="4"/>
  <c r="E269" i="4"/>
  <c r="D265" i="1" s="1"/>
  <c r="H265" i="1" s="1"/>
  <c r="D269" i="4"/>
  <c r="F268" i="4"/>
  <c r="F267" i="4"/>
  <c r="F266" i="4"/>
  <c r="F265" i="4"/>
  <c r="F264" i="4"/>
  <c r="F263" i="4"/>
  <c r="E263" i="4"/>
  <c r="D263" i="4"/>
  <c r="D262" i="4"/>
  <c r="F262" i="4" s="1"/>
  <c r="F261" i="4"/>
  <c r="F260" i="4"/>
  <c r="F259" i="4"/>
  <c r="F258" i="4"/>
  <c r="F257" i="4"/>
  <c r="E257" i="4"/>
  <c r="D257" i="4"/>
  <c r="F256" i="4"/>
  <c r="F255" i="4"/>
  <c r="E254" i="4"/>
  <c r="D254" i="4"/>
  <c r="F254" i="4" s="1"/>
  <c r="F253" i="4"/>
  <c r="F252" i="4"/>
  <c r="F251" i="4"/>
  <c r="F250" i="4"/>
  <c r="E250" i="4"/>
  <c r="D246" i="1" s="1"/>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1" i="1" s="1"/>
  <c r="G221" i="1" s="1"/>
  <c r="D225" i="4"/>
  <c r="F224" i="4"/>
  <c r="F223" i="4"/>
  <c r="F222" i="4"/>
  <c r="E222" i="4"/>
  <c r="D222" i="4"/>
  <c r="F221" i="4"/>
  <c r="E221" i="4"/>
  <c r="D217" i="1" s="1"/>
  <c r="D221" i="4"/>
  <c r="F220" i="4"/>
  <c r="F219" i="4"/>
  <c r="F218" i="4"/>
  <c r="F217" i="4"/>
  <c r="E216" i="4"/>
  <c r="D216" i="4"/>
  <c r="F216" i="4" s="1"/>
  <c r="F215" i="4"/>
  <c r="F214" i="4"/>
  <c r="F213" i="4"/>
  <c r="F212" i="4"/>
  <c r="F211" i="4"/>
  <c r="F210" i="4"/>
  <c r="F209" i="4"/>
  <c r="F208" i="4"/>
  <c r="E208" i="4"/>
  <c r="D204" i="1" s="1"/>
  <c r="H204" i="1" s="1"/>
  <c r="D208" i="4"/>
  <c r="F207" i="4"/>
  <c r="F206" i="4"/>
  <c r="F205" i="4"/>
  <c r="F204" i="4"/>
  <c r="E203" i="4"/>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4" i="4" s="1"/>
  <c r="D153" i="4"/>
  <c r="F151" i="4"/>
  <c r="F150" i="4"/>
  <c r="F149" i="4"/>
  <c r="F148" i="4"/>
  <c r="F147" i="4"/>
  <c r="F146" i="4"/>
  <c r="F145" i="4"/>
  <c r="F144" i="4"/>
  <c r="F143" i="4"/>
  <c r="F142" i="4"/>
  <c r="E141" i="4"/>
  <c r="D141" i="4"/>
  <c r="D140" i="4" s="1"/>
  <c r="C136" i="1" s="1"/>
  <c r="F140" i="4"/>
  <c r="E140" i="4"/>
  <c r="F139" i="4"/>
  <c r="F138" i="4"/>
  <c r="F137" i="4"/>
  <c r="F136" i="4"/>
  <c r="E135" i="4"/>
  <c r="E134" i="4" s="1"/>
  <c r="D130" i="1" s="1"/>
  <c r="D135" i="4"/>
  <c r="F133" i="4"/>
  <c r="F132" i="4"/>
  <c r="F131" i="4"/>
  <c r="F130" i="4"/>
  <c r="E129" i="4"/>
  <c r="F129" i="4" s="1"/>
  <c r="D129" i="4"/>
  <c r="F128" i="4"/>
  <c r="F127" i="4"/>
  <c r="E126" i="4"/>
  <c r="D126" i="4"/>
  <c r="D125" i="4"/>
  <c r="F124" i="4"/>
  <c r="F123" i="4"/>
  <c r="F122" i="4"/>
  <c r="F121" i="4"/>
  <c r="F120" i="4"/>
  <c r="E120" i="4"/>
  <c r="D120" i="4"/>
  <c r="F119" i="4"/>
  <c r="F118" i="4"/>
  <c r="F117" i="4"/>
  <c r="F116" i="4"/>
  <c r="F115" i="4"/>
  <c r="F114" i="4"/>
  <c r="F113" i="4"/>
  <c r="E112" i="4"/>
  <c r="D112" i="4"/>
  <c r="F111" i="4"/>
  <c r="F110" i="4"/>
  <c r="F109" i="4"/>
  <c r="F108" i="4"/>
  <c r="F107" i="4"/>
  <c r="E107" i="4"/>
  <c r="D107" i="4"/>
  <c r="E106" i="4"/>
  <c r="D102" i="1"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6" i="4"/>
  <c r="F75" i="4"/>
  <c r="F74" i="4"/>
  <c r="E74" i="4"/>
  <c r="D74" i="4"/>
  <c r="F73" i="4"/>
  <c r="F72" i="4"/>
  <c r="E71" i="4"/>
  <c r="D71" i="4"/>
  <c r="F71" i="4" s="1"/>
  <c r="F70" i="4"/>
  <c r="F69" i="4"/>
  <c r="E68" i="4"/>
  <c r="D64" i="1" s="1"/>
  <c r="D68" i="4"/>
  <c r="F67" i="4"/>
  <c r="F66" i="4"/>
  <c r="F65" i="4"/>
  <c r="F64" i="4"/>
  <c r="E64" i="4"/>
  <c r="D60" i="1" s="1"/>
  <c r="H60" i="1" s="1"/>
  <c r="D64" i="4"/>
  <c r="F63" i="4"/>
  <c r="F62" i="4"/>
  <c r="F61" i="4"/>
  <c r="E61" i="4"/>
  <c r="D61" i="4"/>
  <c r="F60" i="4"/>
  <c r="F59" i="4"/>
  <c r="E58" i="4"/>
  <c r="D58" i="4"/>
  <c r="F58" i="4" s="1"/>
  <c r="F57" i="4"/>
  <c r="F56" i="4"/>
  <c r="F55" i="4"/>
  <c r="F54" i="4"/>
  <c r="F53" i="4"/>
  <c r="E53" i="4"/>
  <c r="D53" i="4"/>
  <c r="F52" i="4"/>
  <c r="F51" i="4"/>
  <c r="E50" i="4"/>
  <c r="D50" i="4"/>
  <c r="F50" i="4" s="1"/>
  <c r="D49" i="4"/>
  <c r="F48" i="4"/>
  <c r="F47" i="4"/>
  <c r="F46" i="4"/>
  <c r="F45" i="4"/>
  <c r="F44" i="4"/>
  <c r="E44" i="4"/>
  <c r="D44" i="4"/>
  <c r="F43" i="4"/>
  <c r="E43" i="4"/>
  <c r="D39" i="1" s="1"/>
  <c r="H39" i="1" s="1"/>
  <c r="D43" i="4"/>
  <c r="F42" i="4"/>
  <c r="F41" i="4"/>
  <c r="F40" i="4"/>
  <c r="E39" i="4"/>
  <c r="D39" i="4"/>
  <c r="F39" i="4" s="1"/>
  <c r="F38" i="4"/>
  <c r="F37" i="4"/>
  <c r="E36" i="4"/>
  <c r="D36" i="4"/>
  <c r="F36" i="4" s="1"/>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8" i="4"/>
  <c r="F8" i="4" s="1"/>
  <c r="I41" i="3"/>
  <c r="G41" i="3"/>
  <c r="B41" i="3"/>
  <c r="G40" i="3"/>
  <c r="B40" i="3"/>
  <c r="G39" i="3"/>
  <c r="B39" i="3"/>
  <c r="H38" i="3"/>
  <c r="G38" i="3"/>
  <c r="B38" i="3"/>
  <c r="I36" i="3"/>
  <c r="G36" i="3"/>
  <c r="B36" i="3"/>
  <c r="I35"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G1684" i="1" s="1"/>
  <c r="C1683" i="1"/>
  <c r="H1683" i="1" s="1"/>
  <c r="C1682" i="1"/>
  <c r="H1682" i="1" s="1"/>
  <c r="C1680" i="1"/>
  <c r="G1680" i="1" s="1"/>
  <c r="H1679" i="1"/>
  <c r="G1679" i="1"/>
  <c r="C1679" i="1"/>
  <c r="H1678" i="1"/>
  <c r="G1678" i="1"/>
  <c r="C1678" i="1"/>
  <c r="C1677" i="1"/>
  <c r="H1677" i="1" s="1"/>
  <c r="H1676" i="1"/>
  <c r="C1676" i="1"/>
  <c r="G1676" i="1" s="1"/>
  <c r="H1675" i="1"/>
  <c r="G1675" i="1"/>
  <c r="C1675" i="1"/>
  <c r="C1674" i="1"/>
  <c r="H1674" i="1" s="1"/>
  <c r="G1673" i="1"/>
  <c r="C1673" i="1"/>
  <c r="H1673" i="1" s="1"/>
  <c r="C1672" i="1"/>
  <c r="G1672" i="1" s="1"/>
  <c r="H1671" i="1"/>
  <c r="G1671" i="1"/>
  <c r="C1671" i="1"/>
  <c r="H1670" i="1"/>
  <c r="G1670" i="1"/>
  <c r="C1670" i="1"/>
  <c r="C1669" i="1"/>
  <c r="H1669" i="1" s="1"/>
  <c r="H1668" i="1"/>
  <c r="C1668" i="1"/>
  <c r="G1668" i="1" s="1"/>
  <c r="H1667" i="1"/>
  <c r="G1667" i="1"/>
  <c r="C1667" i="1"/>
  <c r="C1666" i="1"/>
  <c r="H1666" i="1" s="1"/>
  <c r="G1665" i="1"/>
  <c r="C1665" i="1"/>
  <c r="H1665" i="1" s="1"/>
  <c r="C1664" i="1"/>
  <c r="G1664" i="1" s="1"/>
  <c r="H1663" i="1"/>
  <c r="G1663" i="1"/>
  <c r="C1663" i="1"/>
  <c r="H1662" i="1"/>
  <c r="G1662" i="1"/>
  <c r="C1662" i="1"/>
  <c r="C1661" i="1"/>
  <c r="H1661" i="1" s="1"/>
  <c r="H1660" i="1"/>
  <c r="C1660" i="1"/>
  <c r="G1660" i="1" s="1"/>
  <c r="H1659" i="1"/>
  <c r="G1659" i="1"/>
  <c r="H1658" i="1"/>
  <c r="G1658" i="1"/>
  <c r="C1658" i="1"/>
  <c r="C1657" i="1"/>
  <c r="H1656" i="1"/>
  <c r="C1656" i="1"/>
  <c r="G1656" i="1" s="1"/>
  <c r="H1655" i="1"/>
  <c r="G1655" i="1"/>
  <c r="C1655" i="1"/>
  <c r="C1654" i="1"/>
  <c r="G1653" i="1"/>
  <c r="C1653" i="1"/>
  <c r="H1653" i="1" s="1"/>
  <c r="C1652" i="1"/>
  <c r="H1651" i="1"/>
  <c r="G1651" i="1"/>
  <c r="C1651" i="1"/>
  <c r="H1650" i="1"/>
  <c r="G1650" i="1"/>
  <c r="C1650" i="1"/>
  <c r="C1649" i="1"/>
  <c r="H1648" i="1"/>
  <c r="C1648" i="1"/>
  <c r="G1648" i="1" s="1"/>
  <c r="H1647" i="1"/>
  <c r="G1647" i="1"/>
  <c r="C1647" i="1"/>
  <c r="C1646" i="1"/>
  <c r="G1645" i="1"/>
  <c r="C1645" i="1"/>
  <c r="H1645" i="1" s="1"/>
  <c r="C1644" i="1"/>
  <c r="H1643" i="1"/>
  <c r="G1643" i="1"/>
  <c r="C1643" i="1"/>
  <c r="H1642" i="1"/>
  <c r="G1642" i="1"/>
  <c r="C1642" i="1"/>
  <c r="C1641" i="1"/>
  <c r="H1640" i="1"/>
  <c r="C1640" i="1"/>
  <c r="G1640" i="1" s="1"/>
  <c r="H1639" i="1"/>
  <c r="G1639" i="1"/>
  <c r="C1638" i="1"/>
  <c r="H1638" i="1" s="1"/>
  <c r="G1637" i="1"/>
  <c r="C1637" i="1"/>
  <c r="H1637" i="1" s="1"/>
  <c r="C1636" i="1"/>
  <c r="G1636" i="1" s="1"/>
  <c r="H1635" i="1"/>
  <c r="G1635" i="1"/>
  <c r="C1635" i="1"/>
  <c r="H1634" i="1"/>
  <c r="G1634" i="1"/>
  <c r="C1634" i="1"/>
  <c r="C1633" i="1"/>
  <c r="H1633" i="1" s="1"/>
  <c r="H1632" i="1"/>
  <c r="C1632" i="1"/>
  <c r="G1632" i="1" s="1"/>
  <c r="H1631" i="1"/>
  <c r="G1631" i="1"/>
  <c r="C1631" i="1"/>
  <c r="C1630" i="1"/>
  <c r="H1630" i="1" s="1"/>
  <c r="G1629" i="1"/>
  <c r="C1629" i="1"/>
  <c r="H1629" i="1" s="1"/>
  <c r="H1627" i="1"/>
  <c r="G1627" i="1"/>
  <c r="C1627" i="1"/>
  <c r="H1626" i="1"/>
  <c r="G1626" i="1"/>
  <c r="C1626" i="1"/>
  <c r="C1625" i="1"/>
  <c r="H1625" i="1" s="1"/>
  <c r="H1624" i="1"/>
  <c r="C1624" i="1"/>
  <c r="G1624" i="1" s="1"/>
  <c r="C1620" i="1"/>
  <c r="G1620" i="1" s="1"/>
  <c r="H1619" i="1"/>
  <c r="G1619" i="1"/>
  <c r="C1619" i="1"/>
  <c r="C1618" i="1"/>
  <c r="G1617" i="1"/>
  <c r="C1617" i="1"/>
  <c r="H1617" i="1" s="1"/>
  <c r="C1616" i="1"/>
  <c r="H1615" i="1"/>
  <c r="G1615" i="1"/>
  <c r="C1615" i="1"/>
  <c r="H1614" i="1"/>
  <c r="G1614" i="1"/>
  <c r="C1614" i="1"/>
  <c r="C1613" i="1"/>
  <c r="H1612" i="1"/>
  <c r="C1612" i="1"/>
  <c r="G1612" i="1" s="1"/>
  <c r="C1611" i="1"/>
  <c r="H1611" i="1" s="1"/>
  <c r="C1610" i="1"/>
  <c r="G1609" i="1"/>
  <c r="C1609" i="1"/>
  <c r="H1609" i="1" s="1"/>
  <c r="C1608" i="1"/>
  <c r="H1607" i="1"/>
  <c r="G1607" i="1"/>
  <c r="C1607" i="1"/>
  <c r="G1606" i="1"/>
  <c r="C1606" i="1"/>
  <c r="H1606" i="1" s="1"/>
  <c r="C1605" i="1"/>
  <c r="C1604" i="1"/>
  <c r="G1604" i="1" s="1"/>
  <c r="H1603" i="1"/>
  <c r="G1603" i="1"/>
  <c r="C1603" i="1"/>
  <c r="G1601" i="1"/>
  <c r="C1601" i="1"/>
  <c r="H1601" i="1" s="1"/>
  <c r="C1600" i="1"/>
  <c r="H1599" i="1"/>
  <c r="G1599" i="1"/>
  <c r="C1599" i="1"/>
  <c r="H1598" i="1"/>
  <c r="G1598" i="1"/>
  <c r="C1598" i="1"/>
  <c r="C1597" i="1"/>
  <c r="H1596" i="1"/>
  <c r="C1596" i="1"/>
  <c r="G1596" i="1" s="1"/>
  <c r="H1595" i="1"/>
  <c r="G1595" i="1"/>
  <c r="C1594" i="1"/>
  <c r="H1594" i="1" s="1"/>
  <c r="G1593" i="1"/>
  <c r="C1593" i="1"/>
  <c r="H1593" i="1" s="1"/>
  <c r="C1592" i="1"/>
  <c r="G1592" i="1" s="1"/>
  <c r="H1591" i="1"/>
  <c r="G1591" i="1"/>
  <c r="C1591" i="1"/>
  <c r="H1590" i="1"/>
  <c r="G1590" i="1"/>
  <c r="C1590" i="1"/>
  <c r="C1589" i="1"/>
  <c r="C1588" i="1"/>
  <c r="H1588" i="1" s="1"/>
  <c r="C1587" i="1"/>
  <c r="H1587" i="1" s="1"/>
  <c r="G1586" i="1"/>
  <c r="C1586" i="1"/>
  <c r="H1586" i="1" s="1"/>
  <c r="C1584" i="1"/>
  <c r="H1584" i="1" s="1"/>
  <c r="H1582" i="1"/>
  <c r="G1582" i="1"/>
  <c r="C1582" i="1"/>
  <c r="H1581" i="1"/>
  <c r="D1581" i="1"/>
  <c r="C1581" i="1"/>
  <c r="G1581" i="1" s="1"/>
  <c r="D1580" i="1"/>
  <c r="G1580" i="1" s="1"/>
  <c r="C1580" i="1"/>
  <c r="H1579" i="1"/>
  <c r="D1579" i="1"/>
  <c r="C1579" i="1"/>
  <c r="G1579" i="1" s="1"/>
  <c r="I1579" i="1" s="1"/>
  <c r="D1578" i="1"/>
  <c r="G1578" i="1" s="1"/>
  <c r="C1578" i="1"/>
  <c r="H1578" i="1" s="1"/>
  <c r="D1577" i="1"/>
  <c r="H1576" i="1"/>
  <c r="D1576" i="1"/>
  <c r="C1576" i="1"/>
  <c r="G1576" i="1" s="1"/>
  <c r="I1576" i="1" s="1"/>
  <c r="J1575" i="1"/>
  <c r="D1575" i="1"/>
  <c r="G1575" i="1" s="1"/>
  <c r="C1575" i="1"/>
  <c r="H1575" i="1" s="1"/>
  <c r="H1574" i="1"/>
  <c r="D1574" i="1"/>
  <c r="C1574" i="1"/>
  <c r="G1574" i="1" s="1"/>
  <c r="D1573" i="1"/>
  <c r="G1573" i="1" s="1"/>
  <c r="C1573" i="1"/>
  <c r="H1573" i="1" s="1"/>
  <c r="D1572" i="1"/>
  <c r="G1572" i="1" s="1"/>
  <c r="C1572" i="1"/>
  <c r="H1572" i="1" s="1"/>
  <c r="D1571" i="1"/>
  <c r="H1570" i="1"/>
  <c r="D1570" i="1"/>
  <c r="C1570" i="1"/>
  <c r="G1570" i="1" s="1"/>
  <c r="D1569" i="1"/>
  <c r="G1569" i="1" s="1"/>
  <c r="C1569" i="1"/>
  <c r="H1568" i="1"/>
  <c r="D1568" i="1"/>
  <c r="C1568" i="1"/>
  <c r="G1568" i="1" s="1"/>
  <c r="I1568" i="1" s="1"/>
  <c r="D1567" i="1"/>
  <c r="G1567" i="1" s="1"/>
  <c r="C1567" i="1"/>
  <c r="H1567" i="1" s="1"/>
  <c r="H1566" i="1"/>
  <c r="D1566" i="1"/>
  <c r="C1566" i="1"/>
  <c r="G1566" i="1" s="1"/>
  <c r="D1565" i="1"/>
  <c r="G1565" i="1" s="1"/>
  <c r="C1565" i="1"/>
  <c r="H1564" i="1"/>
  <c r="D1564" i="1"/>
  <c r="C1564" i="1"/>
  <c r="G1564" i="1" s="1"/>
  <c r="I1564" i="1" s="1"/>
  <c r="D1562" i="1"/>
  <c r="G1562" i="1" s="1"/>
  <c r="C1562" i="1"/>
  <c r="H1562" i="1" s="1"/>
  <c r="H1561" i="1"/>
  <c r="D1561" i="1"/>
  <c r="C1561" i="1"/>
  <c r="G1561" i="1" s="1"/>
  <c r="I1561" i="1" s="1"/>
  <c r="J1560" i="1"/>
  <c r="D1560" i="1"/>
  <c r="G1560" i="1" s="1"/>
  <c r="C1560" i="1"/>
  <c r="H1560" i="1" s="1"/>
  <c r="H1559" i="1"/>
  <c r="D1559" i="1"/>
  <c r="C1559" i="1"/>
  <c r="G1559" i="1" s="1"/>
  <c r="D1558" i="1"/>
  <c r="G1558" i="1" s="1"/>
  <c r="C1558" i="1"/>
  <c r="H1558" i="1" s="1"/>
  <c r="H1557" i="1"/>
  <c r="D1557" i="1"/>
  <c r="C1557" i="1"/>
  <c r="G1557" i="1" s="1"/>
  <c r="I1557" i="1" s="1"/>
  <c r="H1556" i="1"/>
  <c r="D1556" i="1"/>
  <c r="C1556" i="1"/>
  <c r="G1556" i="1" s="1"/>
  <c r="J1554" i="1"/>
  <c r="D1554" i="1"/>
  <c r="G1554" i="1" s="1"/>
  <c r="C1554" i="1"/>
  <c r="H1554" i="1" s="1"/>
  <c r="H1553" i="1"/>
  <c r="D1553" i="1"/>
  <c r="C1553" i="1"/>
  <c r="G1553" i="1" s="1"/>
  <c r="D1552" i="1"/>
  <c r="G1552" i="1" s="1"/>
  <c r="C1552" i="1"/>
  <c r="H1552" i="1" s="1"/>
  <c r="H1551" i="1"/>
  <c r="D1551" i="1"/>
  <c r="C1551" i="1"/>
  <c r="G1551" i="1" s="1"/>
  <c r="I1551" i="1" s="1"/>
  <c r="J1550" i="1"/>
  <c r="D1550" i="1"/>
  <c r="G1550" i="1" s="1"/>
  <c r="C1550" i="1"/>
  <c r="H1550" i="1" s="1"/>
  <c r="H1549" i="1"/>
  <c r="D1549" i="1"/>
  <c r="C1549" i="1"/>
  <c r="G1549" i="1" s="1"/>
  <c r="D1548" i="1"/>
  <c r="G1548" i="1" s="1"/>
  <c r="C1548" i="1"/>
  <c r="H1548" i="1" s="1"/>
  <c r="H1547" i="1"/>
  <c r="G1547" i="1"/>
  <c r="D1547" i="1"/>
  <c r="C1547" i="1"/>
  <c r="J1547" i="1" s="1"/>
  <c r="D1546" i="1"/>
  <c r="C1546" i="1"/>
  <c r="H1545" i="1"/>
  <c r="G1545" i="1"/>
  <c r="I1545" i="1" s="1"/>
  <c r="D1545" i="1"/>
  <c r="J1545" i="1" s="1"/>
  <c r="C1545" i="1"/>
  <c r="D1544" i="1"/>
  <c r="C1544" i="1"/>
  <c r="H1543" i="1"/>
  <c r="G1543" i="1"/>
  <c r="I1543" i="1" s="1"/>
  <c r="D1543" i="1"/>
  <c r="J1543" i="1" s="1"/>
  <c r="C1543" i="1"/>
  <c r="D1542" i="1"/>
  <c r="C1542" i="1"/>
  <c r="H1541" i="1"/>
  <c r="G1541" i="1"/>
  <c r="I1541" i="1" s="1"/>
  <c r="D1541" i="1"/>
  <c r="J1541" i="1" s="1"/>
  <c r="C1541"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D1514" i="1"/>
  <c r="D1513" i="1"/>
  <c r="G1513" i="1" s="1"/>
  <c r="C1513" i="1"/>
  <c r="H1512" i="1"/>
  <c r="G1512" i="1"/>
  <c r="D1512" i="1"/>
  <c r="C1512" i="1"/>
  <c r="D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D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89" i="1"/>
  <c r="G1489" i="1"/>
  <c r="D1489" i="1"/>
  <c r="C1489" i="1"/>
  <c r="H1488" i="1"/>
  <c r="G1488" i="1"/>
  <c r="D1488" i="1"/>
  <c r="C1488" i="1"/>
  <c r="H1487" i="1"/>
  <c r="G1487" i="1"/>
  <c r="D1487" i="1"/>
  <c r="C1487" i="1"/>
  <c r="H1486" i="1"/>
  <c r="G1486" i="1"/>
  <c r="D1486"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D1435" i="1"/>
  <c r="H1434" i="1"/>
  <c r="G1434" i="1"/>
  <c r="D1434" i="1"/>
  <c r="C1434" i="1"/>
  <c r="H1433" i="1"/>
  <c r="G1433" i="1"/>
  <c r="D1433" i="1"/>
  <c r="C1433" i="1"/>
  <c r="D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3" i="1"/>
  <c r="G1423" i="1"/>
  <c r="D1423" i="1"/>
  <c r="C1423" i="1"/>
  <c r="H1422" i="1"/>
  <c r="G1422" i="1"/>
  <c r="D1422" i="1"/>
  <c r="C1422" i="1"/>
  <c r="H1421" i="1"/>
  <c r="G1421" i="1"/>
  <c r="D1421" i="1"/>
  <c r="C1421" i="1"/>
  <c r="H1420" i="1"/>
  <c r="G1420" i="1"/>
  <c r="D1420" i="1"/>
  <c r="C1420" i="1"/>
  <c r="H1419" i="1"/>
  <c r="G1419" i="1"/>
  <c r="D1419" i="1"/>
  <c r="C1419" i="1"/>
  <c r="D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C1406" i="1"/>
  <c r="H1405" i="1"/>
  <c r="G1405" i="1"/>
  <c r="D1405" i="1"/>
  <c r="C1405" i="1"/>
  <c r="H1404" i="1"/>
  <c r="G1404" i="1"/>
  <c r="D1404" i="1"/>
  <c r="C1404" i="1"/>
  <c r="H1403" i="1"/>
  <c r="G1403" i="1"/>
  <c r="D1403" i="1"/>
  <c r="C1403" i="1"/>
  <c r="H1402" i="1"/>
  <c r="G1402" i="1"/>
  <c r="D1402" i="1"/>
  <c r="C1402" i="1"/>
  <c r="D1400" i="1"/>
  <c r="C1400" i="1"/>
  <c r="D1399" i="1"/>
  <c r="G1399" i="1" s="1"/>
  <c r="C1399" i="1"/>
  <c r="H1399" i="1" s="1"/>
  <c r="D1398" i="1"/>
  <c r="C1398" i="1"/>
  <c r="H1398" i="1" s="1"/>
  <c r="H1397" i="1"/>
  <c r="G1397" i="1"/>
  <c r="D1397" i="1"/>
  <c r="C1397" i="1"/>
  <c r="D1396" i="1"/>
  <c r="C1396" i="1"/>
  <c r="H1396" i="1" s="1"/>
  <c r="D1395" i="1"/>
  <c r="C1395" i="1"/>
  <c r="G1394" i="1"/>
  <c r="D1394" i="1"/>
  <c r="C1394" i="1"/>
  <c r="H1394" i="1" s="1"/>
  <c r="H1393" i="1"/>
  <c r="D1393" i="1"/>
  <c r="G1393" i="1" s="1"/>
  <c r="C1393" i="1"/>
  <c r="D1392" i="1"/>
  <c r="C1392" i="1"/>
  <c r="D1391" i="1"/>
  <c r="C1391" i="1"/>
  <c r="H1391" i="1" s="1"/>
  <c r="D1390" i="1"/>
  <c r="C1390" i="1"/>
  <c r="H1389" i="1"/>
  <c r="D1389" i="1"/>
  <c r="G1389" i="1" s="1"/>
  <c r="C1389" i="1"/>
  <c r="D1388" i="1"/>
  <c r="C1388" i="1"/>
  <c r="H1388" i="1" s="1"/>
  <c r="D1387" i="1"/>
  <c r="G1387" i="1" s="1"/>
  <c r="C1387" i="1"/>
  <c r="D1386" i="1"/>
  <c r="C1386" i="1"/>
  <c r="H1386" i="1" s="1"/>
  <c r="D1385" i="1"/>
  <c r="C1385" i="1"/>
  <c r="G1384" i="1"/>
  <c r="D1384" i="1"/>
  <c r="H1384" i="1" s="1"/>
  <c r="C1384" i="1"/>
  <c r="H1383" i="1"/>
  <c r="G1383" i="1"/>
  <c r="D1383" i="1"/>
  <c r="C1383" i="1"/>
  <c r="D1382" i="1"/>
  <c r="C1382" i="1"/>
  <c r="H1382" i="1" s="1"/>
  <c r="H1381" i="1"/>
  <c r="G1381" i="1"/>
  <c r="D1381" i="1"/>
  <c r="C1381" i="1"/>
  <c r="D1380" i="1"/>
  <c r="G1380" i="1" s="1"/>
  <c r="C1380" i="1"/>
  <c r="D1379" i="1"/>
  <c r="C1379" i="1"/>
  <c r="H1379" i="1" s="1"/>
  <c r="H1378" i="1"/>
  <c r="G1378" i="1"/>
  <c r="D1378" i="1"/>
  <c r="C1378" i="1"/>
  <c r="H1377" i="1"/>
  <c r="D1377" i="1"/>
  <c r="G1377" i="1" s="1"/>
  <c r="C1377" i="1"/>
  <c r="H1376" i="1"/>
  <c r="G1376" i="1"/>
  <c r="D1376" i="1"/>
  <c r="C1376" i="1"/>
  <c r="H1375" i="1"/>
  <c r="D1375" i="1"/>
  <c r="G1375" i="1" s="1"/>
  <c r="C1375" i="1"/>
  <c r="H1374" i="1"/>
  <c r="D1374" i="1"/>
  <c r="G1374" i="1" s="1"/>
  <c r="C1374" i="1"/>
  <c r="H1373" i="1"/>
  <c r="D1373" i="1"/>
  <c r="G1373" i="1" s="1"/>
  <c r="C1373" i="1"/>
  <c r="H1372" i="1"/>
  <c r="G1372" i="1"/>
  <c r="D1372" i="1"/>
  <c r="C1372" i="1"/>
  <c r="D1371" i="1"/>
  <c r="C1371" i="1"/>
  <c r="H1371" i="1" s="1"/>
  <c r="H1370" i="1"/>
  <c r="D1370" i="1"/>
  <c r="C1370" i="1"/>
  <c r="G1370" i="1" s="1"/>
  <c r="H1369" i="1"/>
  <c r="D1369" i="1"/>
  <c r="C1369" i="1"/>
  <c r="G1369" i="1" s="1"/>
  <c r="H1368" i="1"/>
  <c r="G1368" i="1"/>
  <c r="D1368" i="1"/>
  <c r="C1368" i="1"/>
  <c r="H1367" i="1"/>
  <c r="D1367" i="1"/>
  <c r="G1367" i="1" s="1"/>
  <c r="C1367" i="1"/>
  <c r="G1366" i="1"/>
  <c r="D1366" i="1"/>
  <c r="H1366" i="1" s="1"/>
  <c r="C1366" i="1"/>
  <c r="H1365" i="1"/>
  <c r="D1365" i="1"/>
  <c r="G1365" i="1" s="1"/>
  <c r="C1365" i="1"/>
  <c r="D1364" i="1"/>
  <c r="G1364" i="1" s="1"/>
  <c r="C1364" i="1"/>
  <c r="H1363" i="1"/>
  <c r="D1363" i="1"/>
  <c r="G1363" i="1" s="1"/>
  <c r="C1363" i="1"/>
  <c r="D1362" i="1"/>
  <c r="G1362" i="1" s="1"/>
  <c r="C1362" i="1"/>
  <c r="H1361" i="1"/>
  <c r="D1361" i="1"/>
  <c r="G1361" i="1" s="1"/>
  <c r="C1361" i="1"/>
  <c r="G1360" i="1"/>
  <c r="D1360" i="1"/>
  <c r="H1360" i="1" s="1"/>
  <c r="C1360" i="1"/>
  <c r="D1359" i="1"/>
  <c r="G1359" i="1" s="1"/>
  <c r="C1359" i="1"/>
  <c r="H1358" i="1"/>
  <c r="D1358" i="1"/>
  <c r="G1358" i="1" s="1"/>
  <c r="C1358" i="1"/>
  <c r="D1357" i="1"/>
  <c r="G1357" i="1" s="1"/>
  <c r="C1357" i="1"/>
  <c r="D1356" i="1"/>
  <c r="G1356" i="1" s="1"/>
  <c r="C1356" i="1"/>
  <c r="D1355" i="1"/>
  <c r="G1355" i="1" s="1"/>
  <c r="C1355" i="1"/>
  <c r="H1354" i="1"/>
  <c r="D1354" i="1"/>
  <c r="G1354" i="1" s="1"/>
  <c r="C1354" i="1"/>
  <c r="D1353" i="1"/>
  <c r="H1353" i="1" s="1"/>
  <c r="C1353" i="1"/>
  <c r="D1352" i="1"/>
  <c r="H1352" i="1" s="1"/>
  <c r="C1352" i="1"/>
  <c r="D1351" i="1"/>
  <c r="H1351" i="1" s="1"/>
  <c r="C1351" i="1"/>
  <c r="G1350" i="1"/>
  <c r="D1350" i="1"/>
  <c r="H1350" i="1" s="1"/>
  <c r="C1350" i="1"/>
  <c r="D1349" i="1"/>
  <c r="H1349" i="1" s="1"/>
  <c r="C1349" i="1"/>
  <c r="H1348" i="1"/>
  <c r="G1348" i="1"/>
  <c r="D1348" i="1"/>
  <c r="C1348" i="1"/>
  <c r="G1347" i="1"/>
  <c r="D1347" i="1"/>
  <c r="C1347" i="1"/>
  <c r="H1347" i="1" s="1"/>
  <c r="D1346" i="1"/>
  <c r="G1346" i="1" s="1"/>
  <c r="C1346" i="1"/>
  <c r="H1345" i="1"/>
  <c r="G1345" i="1"/>
  <c r="D1345" i="1"/>
  <c r="C1345" i="1"/>
  <c r="H1344" i="1"/>
  <c r="D1344" i="1"/>
  <c r="G1344" i="1" s="1"/>
  <c r="C1344" i="1"/>
  <c r="D1343" i="1"/>
  <c r="G1343" i="1" s="1"/>
  <c r="C1343" i="1"/>
  <c r="H1342" i="1"/>
  <c r="D1342" i="1"/>
  <c r="G1342" i="1" s="1"/>
  <c r="C1342" i="1"/>
  <c r="D1341" i="1"/>
  <c r="C1341" i="1"/>
  <c r="H1341" i="1" s="1"/>
  <c r="D1340" i="1"/>
  <c r="H1340" i="1" s="1"/>
  <c r="C1340" i="1"/>
  <c r="D1339" i="1"/>
  <c r="G1339" i="1" s="1"/>
  <c r="C1339" i="1"/>
  <c r="D1338" i="1"/>
  <c r="C1338" i="1"/>
  <c r="H1338" i="1" s="1"/>
  <c r="D1337" i="1"/>
  <c r="H1337" i="1" s="1"/>
  <c r="C1337" i="1"/>
  <c r="H1336" i="1"/>
  <c r="G1336" i="1"/>
  <c r="D1336" i="1"/>
  <c r="C1336" i="1"/>
  <c r="D1335" i="1"/>
  <c r="H1335" i="1" s="1"/>
  <c r="C1335" i="1"/>
  <c r="D1334" i="1"/>
  <c r="H1334" i="1" s="1"/>
  <c r="C1334" i="1"/>
  <c r="D1333" i="1"/>
  <c r="H1333" i="1" s="1"/>
  <c r="C1333" i="1"/>
  <c r="H1332" i="1"/>
  <c r="G1332" i="1"/>
  <c r="D1332" i="1"/>
  <c r="C1332" i="1"/>
  <c r="D1331" i="1"/>
  <c r="H1331" i="1" s="1"/>
  <c r="C1331" i="1"/>
  <c r="D1330" i="1"/>
  <c r="H1330" i="1" s="1"/>
  <c r="C1330" i="1"/>
  <c r="D1329" i="1"/>
  <c r="H1329" i="1" s="1"/>
  <c r="C1329" i="1"/>
  <c r="H1328" i="1"/>
  <c r="G1328" i="1"/>
  <c r="D1328" i="1"/>
  <c r="C1328" i="1"/>
  <c r="H1327" i="1"/>
  <c r="G1327" i="1"/>
  <c r="D1327" i="1"/>
  <c r="C1327" i="1"/>
  <c r="G1326" i="1"/>
  <c r="D1326" i="1"/>
  <c r="H1326" i="1" s="1"/>
  <c r="C1326" i="1"/>
  <c r="D1325" i="1"/>
  <c r="C1325" i="1"/>
  <c r="G1324" i="1"/>
  <c r="D1324" i="1"/>
  <c r="C1324" i="1"/>
  <c r="H1324" i="1" s="1"/>
  <c r="D1323" i="1"/>
  <c r="C1323" i="1"/>
  <c r="D1322" i="1"/>
  <c r="H1322" i="1" s="1"/>
  <c r="C1322" i="1"/>
  <c r="G1322" i="1" s="1"/>
  <c r="D1321" i="1"/>
  <c r="C1321" i="1"/>
  <c r="G1321" i="1" s="1"/>
  <c r="D1320" i="1"/>
  <c r="C1320" i="1"/>
  <c r="G1320" i="1" s="1"/>
  <c r="D1319" i="1"/>
  <c r="C1319" i="1"/>
  <c r="D1318" i="1"/>
  <c r="H1318" i="1" s="1"/>
  <c r="C1318" i="1"/>
  <c r="G1317" i="1"/>
  <c r="D1317" i="1"/>
  <c r="C1317" i="1"/>
  <c r="H1316" i="1"/>
  <c r="G1316" i="1"/>
  <c r="D1316" i="1"/>
  <c r="C1316" i="1"/>
  <c r="G1315" i="1"/>
  <c r="D1315" i="1"/>
  <c r="H1315" i="1" s="1"/>
  <c r="C1315" i="1"/>
  <c r="G1314" i="1"/>
  <c r="D1314" i="1"/>
  <c r="H1314" i="1" s="1"/>
  <c r="C1314" i="1"/>
  <c r="G1313" i="1"/>
  <c r="D1313" i="1"/>
  <c r="H1313" i="1" s="1"/>
  <c r="C1313" i="1"/>
  <c r="H1312" i="1"/>
  <c r="G1312" i="1"/>
  <c r="D1312" i="1"/>
  <c r="C1312" i="1"/>
  <c r="D1311" i="1"/>
  <c r="H1311" i="1" s="1"/>
  <c r="C1311" i="1"/>
  <c r="H1310" i="1"/>
  <c r="D1310" i="1"/>
  <c r="C1310" i="1"/>
  <c r="H1309" i="1"/>
  <c r="D1309" i="1"/>
  <c r="G1309" i="1" s="1"/>
  <c r="C1309" i="1"/>
  <c r="D1308" i="1"/>
  <c r="C1308" i="1"/>
  <c r="H1307" i="1"/>
  <c r="D1307" i="1"/>
  <c r="C1307" i="1"/>
  <c r="D1306" i="1"/>
  <c r="C1306" i="1"/>
  <c r="H1306" i="1" s="1"/>
  <c r="D1305" i="1"/>
  <c r="C1305" i="1"/>
  <c r="H1305" i="1" s="1"/>
  <c r="D1304" i="1"/>
  <c r="H1304" i="1" s="1"/>
  <c r="C1304" i="1"/>
  <c r="G1303" i="1"/>
  <c r="D1303" i="1"/>
  <c r="H1303" i="1" s="1"/>
  <c r="C1303" i="1"/>
  <c r="H1302" i="1"/>
  <c r="G1302" i="1"/>
  <c r="D1302" i="1"/>
  <c r="C1302" i="1"/>
  <c r="H1301" i="1"/>
  <c r="G1301" i="1"/>
  <c r="D1301" i="1"/>
  <c r="C1301" i="1"/>
  <c r="D1300" i="1"/>
  <c r="D1299" i="1"/>
  <c r="C1299" i="1"/>
  <c r="D1298" i="1"/>
  <c r="C1298" i="1"/>
  <c r="D1297" i="1"/>
  <c r="C1297" i="1"/>
  <c r="D1296" i="1"/>
  <c r="H1296" i="1" s="1"/>
  <c r="C1296" i="1"/>
  <c r="G1296" i="1" s="1"/>
  <c r="D1294" i="1"/>
  <c r="C1294" i="1"/>
  <c r="H1294" i="1" s="1"/>
  <c r="D1293" i="1"/>
  <c r="G1293" i="1" s="1"/>
  <c r="C1293" i="1"/>
  <c r="H1293" i="1" s="1"/>
  <c r="D1292" i="1"/>
  <c r="C1292" i="1"/>
  <c r="D1291" i="1"/>
  <c r="C1291" i="1"/>
  <c r="H1291" i="1" s="1"/>
  <c r="D1290" i="1"/>
  <c r="H1290" i="1" s="1"/>
  <c r="C1290" i="1"/>
  <c r="D1289" i="1"/>
  <c r="C1289" i="1"/>
  <c r="H1289" i="1" s="1"/>
  <c r="D1288" i="1"/>
  <c r="H1288" i="1" s="1"/>
  <c r="C1288" i="1"/>
  <c r="D1287" i="1"/>
  <c r="C1287" i="1"/>
  <c r="H1287" i="1" s="1"/>
  <c r="D1286" i="1"/>
  <c r="C1286" i="1"/>
  <c r="D1285" i="1"/>
  <c r="C1285" i="1"/>
  <c r="H1285" i="1" s="1"/>
  <c r="D1284" i="1"/>
  <c r="C1284" i="1"/>
  <c r="D1283" i="1"/>
  <c r="C1283" i="1"/>
  <c r="G1283" i="1" s="1"/>
  <c r="D1282" i="1"/>
  <c r="C1282" i="1"/>
  <c r="D1281" i="1"/>
  <c r="D1280" i="1"/>
  <c r="C1280" i="1"/>
  <c r="D1279" i="1"/>
  <c r="G1279" i="1" s="1"/>
  <c r="C1279" i="1"/>
  <c r="D1277" i="1"/>
  <c r="G1277" i="1" s="1"/>
  <c r="C1277" i="1"/>
  <c r="H1277" i="1" s="1"/>
  <c r="D1276" i="1"/>
  <c r="C1276" i="1"/>
  <c r="D1275" i="1"/>
  <c r="C1275" i="1"/>
  <c r="D1274" i="1"/>
  <c r="C1274" i="1"/>
  <c r="H1273" i="1"/>
  <c r="D1273" i="1"/>
  <c r="C1273" i="1"/>
  <c r="D1272" i="1"/>
  <c r="C1272" i="1"/>
  <c r="D1271" i="1"/>
  <c r="C1271" i="1"/>
  <c r="D1270" i="1"/>
  <c r="C1270" i="1"/>
  <c r="D1269" i="1"/>
  <c r="C1269" i="1"/>
  <c r="H1269" i="1" s="1"/>
  <c r="D1268" i="1"/>
  <c r="D1267" i="1"/>
  <c r="G1267" i="1" s="1"/>
  <c r="C1267" i="1"/>
  <c r="D1266" i="1"/>
  <c r="G1266" i="1" s="1"/>
  <c r="C1266" i="1"/>
  <c r="G1265" i="1"/>
  <c r="D1265" i="1"/>
  <c r="H1265" i="1" s="1"/>
  <c r="C1265" i="1"/>
  <c r="D1264" i="1"/>
  <c r="H1263" i="1"/>
  <c r="G1263" i="1"/>
  <c r="D1263" i="1"/>
  <c r="C1263" i="1"/>
  <c r="H1262" i="1"/>
  <c r="G1262" i="1"/>
  <c r="D1262" i="1"/>
  <c r="C1262" i="1"/>
  <c r="D1261" i="1"/>
  <c r="C1261" i="1"/>
  <c r="C1260" i="1"/>
  <c r="D1258" i="1"/>
  <c r="H1258" i="1" s="1"/>
  <c r="C1258" i="1"/>
  <c r="D1257" i="1"/>
  <c r="H1257" i="1" s="1"/>
  <c r="C1257" i="1"/>
  <c r="D1256" i="1"/>
  <c r="H1256" i="1" s="1"/>
  <c r="C1256" i="1"/>
  <c r="D1254" i="1"/>
  <c r="H1254" i="1" s="1"/>
  <c r="C1254" i="1"/>
  <c r="D1253" i="1"/>
  <c r="H1253" i="1" s="1"/>
  <c r="C1253" i="1"/>
  <c r="D1252" i="1"/>
  <c r="H1252" i="1" s="1"/>
  <c r="C1252" i="1"/>
  <c r="D1251" i="1"/>
  <c r="C1251" i="1"/>
  <c r="G1251" i="1" s="1"/>
  <c r="H1250" i="1"/>
  <c r="G1250" i="1"/>
  <c r="D1250" i="1"/>
  <c r="C1250" i="1"/>
  <c r="H1249" i="1"/>
  <c r="G1249" i="1"/>
  <c r="D1249" i="1"/>
  <c r="C1249" i="1"/>
  <c r="D1248" i="1"/>
  <c r="H1248" i="1" s="1"/>
  <c r="C1248" i="1"/>
  <c r="H1247" i="1"/>
  <c r="G1247" i="1"/>
  <c r="D1247" i="1"/>
  <c r="C1247" i="1"/>
  <c r="H1246" i="1"/>
  <c r="G1246" i="1"/>
  <c r="D1246" i="1"/>
  <c r="C1246" i="1"/>
  <c r="H1245" i="1"/>
  <c r="G1245" i="1"/>
  <c r="D1245" i="1"/>
  <c r="C1245" i="1"/>
  <c r="D1244" i="1"/>
  <c r="H1244" i="1" s="1"/>
  <c r="C1244" i="1"/>
  <c r="D1243" i="1"/>
  <c r="H1243" i="1" s="1"/>
  <c r="C1243" i="1"/>
  <c r="D1242" i="1"/>
  <c r="H1242" i="1" s="1"/>
  <c r="C1242" i="1"/>
  <c r="G1240" i="1"/>
  <c r="D1240" i="1"/>
  <c r="H1240" i="1" s="1"/>
  <c r="C1240" i="1"/>
  <c r="D1239" i="1"/>
  <c r="H1239" i="1" s="1"/>
  <c r="C1239" i="1"/>
  <c r="D1238" i="1"/>
  <c r="H1238" i="1" s="1"/>
  <c r="C1238" i="1"/>
  <c r="G1237" i="1"/>
  <c r="D1237" i="1"/>
  <c r="H1237" i="1" s="1"/>
  <c r="C1237" i="1"/>
  <c r="H1236" i="1"/>
  <c r="D1236" i="1"/>
  <c r="G1236" i="1" s="1"/>
  <c r="C1236" i="1"/>
  <c r="H1235" i="1"/>
  <c r="D1235" i="1"/>
  <c r="G1235" i="1" s="1"/>
  <c r="C1235" i="1"/>
  <c r="G1234" i="1"/>
  <c r="D1234" i="1"/>
  <c r="H1234" i="1" s="1"/>
  <c r="C1234" i="1"/>
  <c r="D1233" i="1"/>
  <c r="G1233" i="1" s="1"/>
  <c r="C1233" i="1"/>
  <c r="D1232" i="1"/>
  <c r="H1232" i="1" s="1"/>
  <c r="C1232" i="1"/>
  <c r="D1231" i="1"/>
  <c r="H1231" i="1" s="1"/>
  <c r="C1231" i="1"/>
  <c r="H1230" i="1"/>
  <c r="G1230" i="1"/>
  <c r="D1230" i="1"/>
  <c r="C1230" i="1"/>
  <c r="D1229" i="1"/>
  <c r="H1229" i="1" s="1"/>
  <c r="C1229" i="1"/>
  <c r="H1228" i="1"/>
  <c r="G1228" i="1"/>
  <c r="D1228" i="1"/>
  <c r="C1228" i="1"/>
  <c r="G1227" i="1"/>
  <c r="D1227" i="1"/>
  <c r="H1227" i="1" s="1"/>
  <c r="C1227" i="1"/>
  <c r="D1226" i="1"/>
  <c r="H1226" i="1" s="1"/>
  <c r="C1226" i="1"/>
  <c r="H1225" i="1"/>
  <c r="G1225" i="1"/>
  <c r="D1225" i="1"/>
  <c r="C1225" i="1"/>
  <c r="D1224" i="1"/>
  <c r="G1224" i="1" s="1"/>
  <c r="C1224" i="1"/>
  <c r="G1222" i="1"/>
  <c r="D1222" i="1"/>
  <c r="H1222" i="1" s="1"/>
  <c r="C1222" i="1"/>
  <c r="H1221" i="1"/>
  <c r="G1221" i="1"/>
  <c r="D1221" i="1"/>
  <c r="C1221" i="1"/>
  <c r="G1220" i="1"/>
  <c r="D1220" i="1"/>
  <c r="H1220" i="1" s="1"/>
  <c r="C1220" i="1"/>
  <c r="G1219" i="1"/>
  <c r="D1219" i="1"/>
  <c r="H1219" i="1" s="1"/>
  <c r="C1219" i="1"/>
  <c r="H1218" i="1"/>
  <c r="G1218" i="1"/>
  <c r="D1218" i="1"/>
  <c r="C1218" i="1"/>
  <c r="G1217" i="1"/>
  <c r="D1217" i="1"/>
  <c r="H1217" i="1" s="1"/>
  <c r="C1217" i="1"/>
  <c r="D1216" i="1"/>
  <c r="H1216" i="1" s="1"/>
  <c r="C1216" i="1"/>
  <c r="C1215" i="1"/>
  <c r="D1214" i="1"/>
  <c r="H1214" i="1" s="1"/>
  <c r="C1214" i="1"/>
  <c r="D1213" i="1"/>
  <c r="H1213" i="1" s="1"/>
  <c r="C1213" i="1"/>
  <c r="D1212" i="1"/>
  <c r="H1212" i="1" s="1"/>
  <c r="C1212" i="1"/>
  <c r="G1211" i="1"/>
  <c r="D1211" i="1"/>
  <c r="H1211" i="1" s="1"/>
  <c r="C1211" i="1"/>
  <c r="G1210" i="1"/>
  <c r="D1210" i="1"/>
  <c r="H1210" i="1" s="1"/>
  <c r="C1210" i="1"/>
  <c r="D1209" i="1"/>
  <c r="H1209" i="1" s="1"/>
  <c r="C1209" i="1"/>
  <c r="C1208" i="1"/>
  <c r="C1207" i="1"/>
  <c r="D1206" i="1"/>
  <c r="C1206" i="1"/>
  <c r="H1206" i="1" s="1"/>
  <c r="D1205" i="1"/>
  <c r="C1205" i="1"/>
  <c r="H1205" i="1" s="1"/>
  <c r="H1204" i="1"/>
  <c r="D1204" i="1"/>
  <c r="C1204" i="1"/>
  <c r="D1203" i="1"/>
  <c r="C1203" i="1"/>
  <c r="H1203" i="1" s="1"/>
  <c r="G1202" i="1"/>
  <c r="D1202" i="1"/>
  <c r="C1202" i="1"/>
  <c r="H1202" i="1" s="1"/>
  <c r="C1201" i="1"/>
  <c r="D1200" i="1"/>
  <c r="C1200" i="1"/>
  <c r="H1200" i="1" s="1"/>
  <c r="H1199" i="1"/>
  <c r="D1199" i="1"/>
  <c r="G1199" i="1" s="1"/>
  <c r="C1199" i="1"/>
  <c r="D1198" i="1"/>
  <c r="G1198" i="1" s="1"/>
  <c r="C1198" i="1"/>
  <c r="D1197" i="1"/>
  <c r="G1197" i="1" s="1"/>
  <c r="C1197" i="1"/>
  <c r="D1196" i="1"/>
  <c r="C1196" i="1"/>
  <c r="D1195" i="1"/>
  <c r="C1195" i="1"/>
  <c r="D1194" i="1"/>
  <c r="G1194" i="1" s="1"/>
  <c r="C1194" i="1"/>
  <c r="D1193" i="1"/>
  <c r="G1193" i="1" s="1"/>
  <c r="C1193" i="1"/>
  <c r="H1193" i="1" s="1"/>
  <c r="D1192" i="1"/>
  <c r="C1192" i="1"/>
  <c r="H1191" i="1"/>
  <c r="D1191" i="1"/>
  <c r="G1191" i="1" s="1"/>
  <c r="C1191" i="1"/>
  <c r="C1190" i="1"/>
  <c r="G1189" i="1"/>
  <c r="D1189" i="1"/>
  <c r="H1189" i="1" s="1"/>
  <c r="C1189" i="1"/>
  <c r="D1188" i="1"/>
  <c r="H1188" i="1" s="1"/>
  <c r="C1188" i="1"/>
  <c r="G1187" i="1"/>
  <c r="D1187" i="1"/>
  <c r="H1187" i="1" s="1"/>
  <c r="C1187" i="1"/>
  <c r="D1186" i="1"/>
  <c r="H1186" i="1" s="1"/>
  <c r="C1186" i="1"/>
  <c r="D1185" i="1"/>
  <c r="H1184" i="1"/>
  <c r="G1184" i="1"/>
  <c r="D1184" i="1"/>
  <c r="C1184" i="1"/>
  <c r="D1183" i="1"/>
  <c r="H1183" i="1" s="1"/>
  <c r="C1183" i="1"/>
  <c r="D1179" i="1"/>
  <c r="H1179" i="1" s="1"/>
  <c r="C1179" i="1"/>
  <c r="G1178" i="1"/>
  <c r="D1178" i="1"/>
  <c r="H1178" i="1" s="1"/>
  <c r="C1178" i="1"/>
  <c r="D1177" i="1"/>
  <c r="H1177" i="1" s="1"/>
  <c r="C1177" i="1"/>
  <c r="D1176" i="1"/>
  <c r="H1176" i="1" s="1"/>
  <c r="C1176" i="1"/>
  <c r="G1175" i="1"/>
  <c r="D1175" i="1"/>
  <c r="H1175" i="1" s="1"/>
  <c r="C1175" i="1"/>
  <c r="H1174" i="1"/>
  <c r="G1174" i="1"/>
  <c r="D1174" i="1"/>
  <c r="C1174" i="1"/>
  <c r="D1173" i="1"/>
  <c r="H1173" i="1" s="1"/>
  <c r="C1173" i="1"/>
  <c r="H1172" i="1"/>
  <c r="G1172" i="1"/>
  <c r="D1172" i="1"/>
  <c r="C1172" i="1"/>
  <c r="H1171" i="1"/>
  <c r="G1171" i="1"/>
  <c r="D1171" i="1"/>
  <c r="C1171" i="1"/>
  <c r="H1170" i="1"/>
  <c r="G1170" i="1"/>
  <c r="C1170" i="1"/>
  <c r="D1169" i="1"/>
  <c r="H1169" i="1" s="1"/>
  <c r="C1169" i="1"/>
  <c r="D1168" i="1"/>
  <c r="H1168" i="1" s="1"/>
  <c r="C1168" i="1"/>
  <c r="H1167" i="1"/>
  <c r="G1167" i="1"/>
  <c r="D1167" i="1"/>
  <c r="C1167" i="1"/>
  <c r="H1166" i="1"/>
  <c r="D1166" i="1"/>
  <c r="C1166" i="1"/>
  <c r="D1165" i="1"/>
  <c r="C1165" i="1"/>
  <c r="D1164" i="1"/>
  <c r="H1164" i="1" s="1"/>
  <c r="C1164" i="1"/>
  <c r="D1163" i="1"/>
  <c r="H1163" i="1" s="1"/>
  <c r="C1163" i="1"/>
  <c r="H1162" i="1"/>
  <c r="G1162" i="1"/>
  <c r="D1162" i="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G1154" i="1"/>
  <c r="D1154" i="1"/>
  <c r="H1154" i="1" s="1"/>
  <c r="C1154" i="1"/>
  <c r="H1153" i="1"/>
  <c r="G1153" i="1"/>
  <c r="D1153" i="1"/>
  <c r="C1153" i="1"/>
  <c r="D1151" i="1"/>
  <c r="H1151" i="1" s="1"/>
  <c r="C1151" i="1"/>
  <c r="D1150" i="1"/>
  <c r="H1150" i="1" s="1"/>
  <c r="C1150" i="1"/>
  <c r="H1149" i="1"/>
  <c r="G1149" i="1"/>
  <c r="D1149" i="1"/>
  <c r="C1149" i="1"/>
  <c r="H1148" i="1"/>
  <c r="D1148" i="1"/>
  <c r="G1148" i="1" s="1"/>
  <c r="C1148" i="1"/>
  <c r="H1147" i="1"/>
  <c r="G1147" i="1"/>
  <c r="D1147" i="1"/>
  <c r="C1147" i="1"/>
  <c r="H1146" i="1"/>
  <c r="G1146" i="1"/>
  <c r="D1146" i="1"/>
  <c r="C1146" i="1"/>
  <c r="D1145" i="1"/>
  <c r="H1145" i="1" s="1"/>
  <c r="C1145" i="1"/>
  <c r="D1144" i="1"/>
  <c r="H1144" i="1" s="1"/>
  <c r="C1144" i="1"/>
  <c r="D1143" i="1"/>
  <c r="H1143" i="1" s="1"/>
  <c r="C1143" i="1"/>
  <c r="G1142" i="1"/>
  <c r="D1142" i="1"/>
  <c r="H1142" i="1" s="1"/>
  <c r="C1142" i="1"/>
  <c r="D1141" i="1"/>
  <c r="H1141" i="1" s="1"/>
  <c r="C1141" i="1"/>
  <c r="H1139" i="1"/>
  <c r="G1139" i="1"/>
  <c r="D1139" i="1"/>
  <c r="C1139" i="1"/>
  <c r="G1138" i="1"/>
  <c r="D1138" i="1"/>
  <c r="H1138" i="1" s="1"/>
  <c r="C1138" i="1"/>
  <c r="H1137" i="1"/>
  <c r="G1137" i="1"/>
  <c r="D1137" i="1"/>
  <c r="C1137" i="1"/>
  <c r="H1136" i="1"/>
  <c r="G1136" i="1"/>
  <c r="D1136" i="1"/>
  <c r="C1136" i="1"/>
  <c r="H1135" i="1"/>
  <c r="G1135" i="1"/>
  <c r="D1135" i="1"/>
  <c r="C1135" i="1"/>
  <c r="H1134" i="1"/>
  <c r="G1134" i="1"/>
  <c r="D1134" i="1"/>
  <c r="C1134" i="1"/>
  <c r="H1133" i="1"/>
  <c r="G1133" i="1"/>
  <c r="D1133" i="1"/>
  <c r="C1133" i="1"/>
  <c r="G1132" i="1"/>
  <c r="D1132" i="1"/>
  <c r="H1132" i="1" s="1"/>
  <c r="C1132" i="1"/>
  <c r="H1131" i="1"/>
  <c r="G1131" i="1"/>
  <c r="D1131" i="1"/>
  <c r="C1131" i="1"/>
  <c r="H1130" i="1"/>
  <c r="G1130" i="1"/>
  <c r="D1130" i="1"/>
  <c r="C1130" i="1"/>
  <c r="H1129" i="1"/>
  <c r="G1129" i="1"/>
  <c r="D1129" i="1"/>
  <c r="C1129" i="1"/>
  <c r="H1128" i="1"/>
  <c r="G1128" i="1"/>
  <c r="D1128" i="1"/>
  <c r="C1128" i="1"/>
  <c r="H1127" i="1"/>
  <c r="G1127" i="1"/>
  <c r="D1127" i="1"/>
  <c r="C1127" i="1"/>
  <c r="D1126" i="1"/>
  <c r="G1126" i="1" s="1"/>
  <c r="C1126" i="1"/>
  <c r="D1125" i="1"/>
  <c r="G1125" i="1" s="1"/>
  <c r="D1123" i="1"/>
  <c r="G1123" i="1" s="1"/>
  <c r="C1123" i="1"/>
  <c r="D1122" i="1"/>
  <c r="G1122" i="1" s="1"/>
  <c r="C1122" i="1"/>
  <c r="D1121" i="1"/>
  <c r="G1121" i="1" s="1"/>
  <c r="C1121" i="1"/>
  <c r="D1120" i="1"/>
  <c r="G1120" i="1" s="1"/>
  <c r="C1120" i="1"/>
  <c r="D1119" i="1"/>
  <c r="G1119" i="1" s="1"/>
  <c r="C1119" i="1"/>
  <c r="D1118" i="1"/>
  <c r="G1118" i="1" s="1"/>
  <c r="C1118" i="1"/>
  <c r="D1117" i="1"/>
  <c r="G1117" i="1" s="1"/>
  <c r="C1117" i="1"/>
  <c r="H1116" i="1"/>
  <c r="D1116" i="1"/>
  <c r="G1116" i="1" s="1"/>
  <c r="C1116" i="1"/>
  <c r="D1115" i="1"/>
  <c r="G1115" i="1" s="1"/>
  <c r="C1115" i="1"/>
  <c r="D1114" i="1"/>
  <c r="G1114" i="1" s="1"/>
  <c r="C1114" i="1"/>
  <c r="D1113" i="1"/>
  <c r="G1113" i="1" s="1"/>
  <c r="C1113" i="1"/>
  <c r="D1112" i="1"/>
  <c r="G1112" i="1" s="1"/>
  <c r="C1112" i="1"/>
  <c r="D1111" i="1"/>
  <c r="G1111" i="1" s="1"/>
  <c r="C1111" i="1"/>
  <c r="D1110" i="1"/>
  <c r="G1110" i="1" s="1"/>
  <c r="C1110" i="1"/>
  <c r="D1109" i="1"/>
  <c r="G1109" i="1" s="1"/>
  <c r="C1109" i="1"/>
  <c r="D1108" i="1"/>
  <c r="G1108" i="1" s="1"/>
  <c r="C1108" i="1"/>
  <c r="H1107" i="1"/>
  <c r="D1107" i="1"/>
  <c r="G1107" i="1" s="1"/>
  <c r="C1107" i="1"/>
  <c r="D1106" i="1"/>
  <c r="G1106" i="1" s="1"/>
  <c r="C1106" i="1"/>
  <c r="D1105" i="1"/>
  <c r="G1105" i="1" s="1"/>
  <c r="C1105" i="1"/>
  <c r="D1104" i="1"/>
  <c r="G1104" i="1" s="1"/>
  <c r="C1104" i="1"/>
  <c r="H1103" i="1"/>
  <c r="D1103" i="1"/>
  <c r="G1103" i="1" s="1"/>
  <c r="C1103" i="1"/>
  <c r="D1102" i="1"/>
  <c r="G1102" i="1" s="1"/>
  <c r="C1102" i="1"/>
  <c r="D1101" i="1"/>
  <c r="G1101" i="1" s="1"/>
  <c r="C1101" i="1"/>
  <c r="D1100" i="1"/>
  <c r="G1100" i="1" s="1"/>
  <c r="C1100" i="1"/>
  <c r="H1099" i="1"/>
  <c r="D1099" i="1"/>
  <c r="G1099" i="1" s="1"/>
  <c r="C1099" i="1"/>
  <c r="H1098" i="1"/>
  <c r="D1098" i="1"/>
  <c r="G1098" i="1" s="1"/>
  <c r="C1098" i="1"/>
  <c r="D1097" i="1"/>
  <c r="G1097" i="1" s="1"/>
  <c r="C1097" i="1"/>
  <c r="D1096" i="1"/>
  <c r="G1096" i="1" s="1"/>
  <c r="C1096" i="1"/>
  <c r="D1095" i="1"/>
  <c r="G1095" i="1" s="1"/>
  <c r="C1095" i="1"/>
  <c r="C1094" i="1"/>
  <c r="C1093" i="1"/>
  <c r="D1092" i="1"/>
  <c r="H1092" i="1" s="1"/>
  <c r="C1092" i="1"/>
  <c r="H1091" i="1"/>
  <c r="G1091" i="1"/>
  <c r="D1091" i="1"/>
  <c r="C1091" i="1"/>
  <c r="H1090" i="1"/>
  <c r="G1090" i="1"/>
  <c r="D1090" i="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D1081" i="1"/>
  <c r="H1080" i="1"/>
  <c r="G1080" i="1"/>
  <c r="D1080" i="1"/>
  <c r="C1080" i="1"/>
  <c r="H1079" i="1"/>
  <c r="G1079" i="1"/>
  <c r="D1079" i="1"/>
  <c r="C1079" i="1"/>
  <c r="H1078" i="1"/>
  <c r="G1078" i="1"/>
  <c r="D1078" i="1"/>
  <c r="C1078" i="1"/>
  <c r="H1077" i="1"/>
  <c r="G1077" i="1"/>
  <c r="D1077" i="1"/>
  <c r="C1077" i="1"/>
  <c r="H1076" i="1"/>
  <c r="G1076" i="1"/>
  <c r="D1076" i="1"/>
  <c r="C1076" i="1"/>
  <c r="D1075" i="1"/>
  <c r="D1073" i="1"/>
  <c r="G1073" i="1" s="1"/>
  <c r="C1073" i="1"/>
  <c r="D1072" i="1"/>
  <c r="G1072" i="1" s="1"/>
  <c r="C1072" i="1"/>
  <c r="D1071" i="1"/>
  <c r="G1071" i="1" s="1"/>
  <c r="C1071" i="1"/>
  <c r="D1070" i="1"/>
  <c r="G1070" i="1" s="1"/>
  <c r="C1070" i="1"/>
  <c r="D1069" i="1"/>
  <c r="G1069" i="1" s="1"/>
  <c r="C1069" i="1"/>
  <c r="D1068" i="1"/>
  <c r="G1068" i="1" s="1"/>
  <c r="C1068" i="1"/>
  <c r="H1067" i="1"/>
  <c r="D1067" i="1"/>
  <c r="G1067" i="1" s="1"/>
  <c r="C1067" i="1"/>
  <c r="D1066" i="1"/>
  <c r="G1066" i="1" s="1"/>
  <c r="C1066" i="1"/>
  <c r="H1065" i="1"/>
  <c r="D1065" i="1"/>
  <c r="G1065" i="1" s="1"/>
  <c r="C1065" i="1"/>
  <c r="D1064" i="1"/>
  <c r="G1064" i="1" s="1"/>
  <c r="C1064" i="1"/>
  <c r="D1063" i="1"/>
  <c r="G1063" i="1" s="1"/>
  <c r="C1063" i="1"/>
  <c r="H1062" i="1"/>
  <c r="D1062" i="1"/>
  <c r="G1062" i="1" s="1"/>
  <c r="C1062" i="1"/>
  <c r="D1061" i="1"/>
  <c r="G1061" i="1" s="1"/>
  <c r="C1061" i="1"/>
  <c r="G1060" i="1"/>
  <c r="D1060" i="1"/>
  <c r="C1060" i="1"/>
  <c r="H1060" i="1" s="1"/>
  <c r="D1059" i="1"/>
  <c r="C1059" i="1"/>
  <c r="D1058" i="1"/>
  <c r="H1058" i="1" s="1"/>
  <c r="C1058" i="1"/>
  <c r="D1057" i="1"/>
  <c r="D1056" i="1"/>
  <c r="H1056" i="1" s="1"/>
  <c r="C1056" i="1"/>
  <c r="D1055" i="1"/>
  <c r="H1055" i="1" s="1"/>
  <c r="C1055" i="1"/>
  <c r="D1054" i="1"/>
  <c r="H1054" i="1" s="1"/>
  <c r="C1054" i="1"/>
  <c r="D1053" i="1"/>
  <c r="H1053" i="1" s="1"/>
  <c r="C1053" i="1"/>
  <c r="H1052" i="1"/>
  <c r="D1052" i="1"/>
  <c r="G1052" i="1" s="1"/>
  <c r="C1052" i="1"/>
  <c r="D1051" i="1"/>
  <c r="H1051" i="1" s="1"/>
  <c r="C1051" i="1"/>
  <c r="D1049" i="1"/>
  <c r="H1049" i="1" s="1"/>
  <c r="C1049" i="1"/>
  <c r="D1048" i="1"/>
  <c r="H1048" i="1" s="1"/>
  <c r="C1048" i="1"/>
  <c r="D1047" i="1"/>
  <c r="H1047" i="1" s="1"/>
  <c r="C1047" i="1"/>
  <c r="D1046" i="1"/>
  <c r="H1046" i="1" s="1"/>
  <c r="C1046" i="1"/>
  <c r="D1045" i="1"/>
  <c r="H1045" i="1" s="1"/>
  <c r="C1045" i="1"/>
  <c r="H1044" i="1"/>
  <c r="G1044" i="1"/>
  <c r="D1044" i="1"/>
  <c r="C1044" i="1"/>
  <c r="D1043" i="1"/>
  <c r="H1043" i="1" s="1"/>
  <c r="C1043" i="1"/>
  <c r="D1042" i="1"/>
  <c r="H1042" i="1" s="1"/>
  <c r="C1042" i="1"/>
  <c r="D1041" i="1"/>
  <c r="H1041" i="1" s="1"/>
  <c r="C1041" i="1"/>
  <c r="D1040" i="1"/>
  <c r="H1040" i="1" s="1"/>
  <c r="C1040" i="1"/>
  <c r="H1039" i="1"/>
  <c r="D1039" i="1"/>
  <c r="G1039" i="1" s="1"/>
  <c r="C1039" i="1"/>
  <c r="H1038" i="1"/>
  <c r="D1038" i="1"/>
  <c r="G1038" i="1" s="1"/>
  <c r="C1038" i="1"/>
  <c r="D1037" i="1"/>
  <c r="H1037" i="1" s="1"/>
  <c r="C1037" i="1"/>
  <c r="H1036" i="1"/>
  <c r="D1036" i="1"/>
  <c r="G1036" i="1" s="1"/>
  <c r="C1036" i="1"/>
  <c r="D1035" i="1"/>
  <c r="G1035" i="1" s="1"/>
  <c r="C1035" i="1"/>
  <c r="D1034" i="1"/>
  <c r="H1034" i="1" s="1"/>
  <c r="C1034" i="1"/>
  <c r="H1033" i="1"/>
  <c r="D1033" i="1"/>
  <c r="G1033" i="1" s="1"/>
  <c r="C1033" i="1"/>
  <c r="D1032" i="1"/>
  <c r="G1032" i="1" s="1"/>
  <c r="C1032" i="1"/>
  <c r="D1031" i="1"/>
  <c r="G1031" i="1" s="1"/>
  <c r="C1031" i="1"/>
  <c r="H1031" i="1" s="1"/>
  <c r="H1030" i="1"/>
  <c r="D1030" i="1"/>
  <c r="G1030" i="1" s="1"/>
  <c r="C1030" i="1"/>
  <c r="D1029" i="1"/>
  <c r="G1029" i="1" s="1"/>
  <c r="C1029" i="1"/>
  <c r="D1028" i="1"/>
  <c r="G1028" i="1" s="1"/>
  <c r="C1028" i="1"/>
  <c r="H1027" i="1"/>
  <c r="D1027" i="1"/>
  <c r="G1027" i="1" s="1"/>
  <c r="C1027" i="1"/>
  <c r="D1026" i="1"/>
  <c r="H1026" i="1" s="1"/>
  <c r="C1026" i="1"/>
  <c r="D1025" i="1"/>
  <c r="H1025" i="1" s="1"/>
  <c r="C1025" i="1"/>
  <c r="D1024" i="1"/>
  <c r="H1024" i="1" s="1"/>
  <c r="C1024" i="1"/>
  <c r="D1023" i="1"/>
  <c r="H1023" i="1" s="1"/>
  <c r="C1023" i="1"/>
  <c r="D1022" i="1"/>
  <c r="H1022" i="1" s="1"/>
  <c r="C1022" i="1"/>
  <c r="G1021" i="1"/>
  <c r="D1021" i="1"/>
  <c r="H1021" i="1" s="1"/>
  <c r="C1021" i="1"/>
  <c r="H1020" i="1"/>
  <c r="D1020" i="1"/>
  <c r="G1020" i="1" s="1"/>
  <c r="C1020" i="1"/>
  <c r="H1019" i="1"/>
  <c r="G1019" i="1"/>
  <c r="D1019" i="1"/>
  <c r="C1019" i="1"/>
  <c r="D1018" i="1"/>
  <c r="H1018" i="1" s="1"/>
  <c r="C1018" i="1"/>
  <c r="D1016" i="1"/>
  <c r="H1016" i="1" s="1"/>
  <c r="C1016" i="1"/>
  <c r="D1015" i="1"/>
  <c r="H1015" i="1" s="1"/>
  <c r="C1015" i="1"/>
  <c r="D1014" i="1"/>
  <c r="H1014" i="1" s="1"/>
  <c r="C1014" i="1"/>
  <c r="H1013" i="1"/>
  <c r="D1013" i="1"/>
  <c r="G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G729" i="1" s="1"/>
  <c r="C729" i="1"/>
  <c r="H728" i="1"/>
  <c r="G728" i="1"/>
  <c r="D728" i="1"/>
  <c r="C728" i="1"/>
  <c r="D727" i="1"/>
  <c r="G727" i="1" s="1"/>
  <c r="C727" i="1"/>
  <c r="H726" i="1"/>
  <c r="G726" i="1"/>
  <c r="D726" i="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D719" i="1"/>
  <c r="G719" i="1" s="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D695" i="1"/>
  <c r="G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G677" i="1" s="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C649" i="1"/>
  <c r="G648" i="1"/>
  <c r="D648" i="1"/>
  <c r="H648" i="1" s="1"/>
  <c r="C648" i="1"/>
  <c r="G647" i="1"/>
  <c r="D647" i="1"/>
  <c r="H647" i="1" s="1"/>
  <c r="C647" i="1"/>
  <c r="D646" i="1"/>
  <c r="H646" i="1" s="1"/>
  <c r="C646" i="1"/>
  <c r="H645" i="1"/>
  <c r="D645" i="1"/>
  <c r="G645" i="1" s="1"/>
  <c r="C645"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C615" i="1"/>
  <c r="H614" i="1"/>
  <c r="G614" i="1"/>
  <c r="D614" i="1"/>
  <c r="C614" i="1"/>
  <c r="H613" i="1"/>
  <c r="G613" i="1"/>
  <c r="D613" i="1"/>
  <c r="C613" i="1"/>
  <c r="H612" i="1"/>
  <c r="G612" i="1"/>
  <c r="D612" i="1"/>
  <c r="C612" i="1"/>
  <c r="H611" i="1"/>
  <c r="G611" i="1"/>
  <c r="D611" i="1"/>
  <c r="C611" i="1"/>
  <c r="D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C603" i="1"/>
  <c r="H602" i="1"/>
  <c r="G602" i="1"/>
  <c r="D602" i="1"/>
  <c r="C602"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D585" i="1"/>
  <c r="H584" i="1"/>
  <c r="G584" i="1"/>
  <c r="D584" i="1"/>
  <c r="C584" i="1"/>
  <c r="H583" i="1"/>
  <c r="G583" i="1"/>
  <c r="D583" i="1"/>
  <c r="C583" i="1"/>
  <c r="H582" i="1"/>
  <c r="G582" i="1"/>
  <c r="D582" i="1"/>
  <c r="C582" i="1"/>
  <c r="H581" i="1"/>
  <c r="G581" i="1"/>
  <c r="D581" i="1"/>
  <c r="C581" i="1"/>
  <c r="H580" i="1"/>
  <c r="G580" i="1"/>
  <c r="D580" i="1"/>
  <c r="C580"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D569" i="1"/>
  <c r="H568" i="1"/>
  <c r="G568" i="1"/>
  <c r="D568" i="1"/>
  <c r="C568" i="1"/>
  <c r="H567" i="1"/>
  <c r="G567" i="1"/>
  <c r="D567" i="1"/>
  <c r="C567"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D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C544" i="1"/>
  <c r="H543" i="1"/>
  <c r="G543" i="1"/>
  <c r="D543" i="1"/>
  <c r="C543" i="1"/>
  <c r="H542" i="1"/>
  <c r="G542" i="1"/>
  <c r="D542" i="1"/>
  <c r="C542" i="1"/>
  <c r="H541" i="1"/>
  <c r="G541" i="1"/>
  <c r="D541" i="1"/>
  <c r="C541" i="1"/>
  <c r="H540" i="1"/>
  <c r="G540" i="1"/>
  <c r="D540" i="1"/>
  <c r="C540" i="1"/>
  <c r="D539" i="1"/>
  <c r="H538" i="1"/>
  <c r="G538" i="1"/>
  <c r="D538" i="1"/>
  <c r="C538" i="1"/>
  <c r="H537" i="1"/>
  <c r="G537" i="1"/>
  <c r="D537" i="1"/>
  <c r="C537" i="1"/>
  <c r="H536" i="1"/>
  <c r="C536" i="1"/>
  <c r="H535" i="1"/>
  <c r="G535" i="1"/>
  <c r="D535" i="1"/>
  <c r="C535" i="1"/>
  <c r="H534" i="1"/>
  <c r="G534" i="1"/>
  <c r="D534" i="1"/>
  <c r="C534" i="1"/>
  <c r="H533" i="1"/>
  <c r="G533" i="1"/>
  <c r="D533" i="1"/>
  <c r="C533" i="1"/>
  <c r="H532" i="1"/>
  <c r="G532" i="1"/>
  <c r="D532" i="1"/>
  <c r="C532" i="1"/>
  <c r="D531" i="1"/>
  <c r="H528" i="1"/>
  <c r="G528" i="1"/>
  <c r="D528" i="1"/>
  <c r="C528" i="1"/>
  <c r="H527" i="1"/>
  <c r="G527" i="1"/>
  <c r="D527" i="1"/>
  <c r="C527" i="1"/>
  <c r="D526" i="1"/>
  <c r="H525" i="1"/>
  <c r="G525" i="1"/>
  <c r="D525" i="1"/>
  <c r="C525" i="1"/>
  <c r="H524" i="1"/>
  <c r="G524" i="1"/>
  <c r="D524" i="1"/>
  <c r="C524" i="1"/>
  <c r="H522" i="1"/>
  <c r="G522" i="1"/>
  <c r="D522" i="1"/>
  <c r="C522" i="1"/>
  <c r="H521" i="1"/>
  <c r="G521" i="1"/>
  <c r="D521" i="1"/>
  <c r="C521" i="1"/>
  <c r="H520" i="1"/>
  <c r="G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C508" i="1"/>
  <c r="H507" i="1"/>
  <c r="G507" i="1"/>
  <c r="D507" i="1"/>
  <c r="C507" i="1"/>
  <c r="H506" i="1"/>
  <c r="G506" i="1"/>
  <c r="D506" i="1"/>
  <c r="C506" i="1"/>
  <c r="H505" i="1"/>
  <c r="G505" i="1"/>
  <c r="D505" i="1"/>
  <c r="C505" i="1"/>
  <c r="H504" i="1"/>
  <c r="G504" i="1"/>
  <c r="D504" i="1"/>
  <c r="C504" i="1"/>
  <c r="D503" i="1"/>
  <c r="H502" i="1"/>
  <c r="G502" i="1"/>
  <c r="D502" i="1"/>
  <c r="C502" i="1"/>
  <c r="H501" i="1"/>
  <c r="G501" i="1"/>
  <c r="D501" i="1"/>
  <c r="C501" i="1"/>
  <c r="H500" i="1"/>
  <c r="G500" i="1"/>
  <c r="D500" i="1"/>
  <c r="C500" i="1"/>
  <c r="H499" i="1"/>
  <c r="G499" i="1"/>
  <c r="D499" i="1"/>
  <c r="C499" i="1"/>
  <c r="H498" i="1"/>
  <c r="G498" i="1"/>
  <c r="D498" i="1"/>
  <c r="C498" i="1"/>
  <c r="H497" i="1"/>
  <c r="G497" i="1"/>
  <c r="D497" i="1"/>
  <c r="C497" i="1"/>
  <c r="H495" i="1"/>
  <c r="G495" i="1"/>
  <c r="D495" i="1"/>
  <c r="C495" i="1"/>
  <c r="H494" i="1"/>
  <c r="G494" i="1"/>
  <c r="D494" i="1"/>
  <c r="C494" i="1"/>
  <c r="H493" i="1"/>
  <c r="G493" i="1"/>
  <c r="D493" i="1"/>
  <c r="C493" i="1"/>
  <c r="H492" i="1"/>
  <c r="G492" i="1"/>
  <c r="D492" i="1"/>
  <c r="C492" i="1"/>
  <c r="D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D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D467" i="1"/>
  <c r="H466" i="1"/>
  <c r="G466" i="1"/>
  <c r="D466" i="1"/>
  <c r="C466" i="1"/>
  <c r="H465" i="1"/>
  <c r="G465" i="1"/>
  <c r="D465" i="1"/>
  <c r="C465" i="1"/>
  <c r="D464" i="1"/>
  <c r="H463" i="1"/>
  <c r="G463" i="1"/>
  <c r="D463" i="1"/>
  <c r="C463" i="1"/>
  <c r="H462" i="1"/>
  <c r="G462" i="1"/>
  <c r="D462" i="1"/>
  <c r="C462"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C426" i="1"/>
  <c r="D423" i="1"/>
  <c r="D422" i="1"/>
  <c r="C422" i="1"/>
  <c r="D421" i="1"/>
  <c r="C421" i="1"/>
  <c r="D416" i="1"/>
  <c r="H416" i="1" s="1"/>
  <c r="C416" i="1"/>
  <c r="H415" i="1"/>
  <c r="G415" i="1"/>
  <c r="D415" i="1"/>
  <c r="C415" i="1"/>
  <c r="D414" i="1"/>
  <c r="H414" i="1" s="1"/>
  <c r="C414" i="1"/>
  <c r="H411" i="1"/>
  <c r="G411" i="1"/>
  <c r="D411" i="1"/>
  <c r="C411" i="1"/>
  <c r="H410" i="1"/>
  <c r="G410" i="1"/>
  <c r="D410" i="1"/>
  <c r="C410" i="1"/>
  <c r="H409" i="1"/>
  <c r="G409" i="1"/>
  <c r="D409" i="1"/>
  <c r="C409" i="1"/>
  <c r="H408" i="1"/>
  <c r="G408" i="1"/>
  <c r="D408" i="1"/>
  <c r="C408" i="1"/>
  <c r="H407" i="1"/>
  <c r="G407" i="1"/>
  <c r="C407" i="1"/>
  <c r="H406" i="1"/>
  <c r="G406" i="1"/>
  <c r="D406" i="1"/>
  <c r="C406" i="1"/>
  <c r="H405" i="1"/>
  <c r="G405" i="1"/>
  <c r="C405" i="1"/>
  <c r="H404" i="1"/>
  <c r="G404" i="1"/>
  <c r="D404" i="1"/>
  <c r="C404" i="1"/>
  <c r="H403" i="1"/>
  <c r="G403" i="1"/>
  <c r="D403" i="1"/>
  <c r="C403" i="1"/>
  <c r="H402" i="1"/>
  <c r="G402" i="1"/>
  <c r="D402" i="1"/>
  <c r="C402" i="1"/>
  <c r="H401" i="1"/>
  <c r="G401" i="1"/>
  <c r="C401" i="1"/>
  <c r="H400" i="1"/>
  <c r="G400" i="1"/>
  <c r="D400" i="1"/>
  <c r="C400" i="1"/>
  <c r="H399" i="1"/>
  <c r="G399" i="1"/>
  <c r="D399" i="1"/>
  <c r="C399" i="1"/>
  <c r="H398" i="1"/>
  <c r="G398" i="1"/>
  <c r="D398" i="1"/>
  <c r="C398" i="1"/>
  <c r="H397" i="1"/>
  <c r="G397" i="1"/>
  <c r="D397" i="1"/>
  <c r="C397" i="1"/>
  <c r="D396" i="1"/>
  <c r="H395" i="1"/>
  <c r="G395" i="1"/>
  <c r="D395" i="1"/>
  <c r="C395" i="1"/>
  <c r="H394" i="1"/>
  <c r="G394" i="1"/>
  <c r="D394" i="1"/>
  <c r="C394" i="1"/>
  <c r="H392" i="1"/>
  <c r="G392" i="1"/>
  <c r="D392" i="1"/>
  <c r="C392" i="1"/>
  <c r="H391" i="1"/>
  <c r="G391" i="1"/>
  <c r="D391" i="1"/>
  <c r="C391" i="1"/>
  <c r="H390" i="1"/>
  <c r="G390" i="1"/>
  <c r="D390" i="1"/>
  <c r="C390" i="1"/>
  <c r="G389" i="1"/>
  <c r="D389" i="1"/>
  <c r="H389" i="1" s="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H379" i="1"/>
  <c r="G379" i="1"/>
  <c r="D379" i="1"/>
  <c r="C379" i="1"/>
  <c r="H378" i="1"/>
  <c r="G378" i="1"/>
  <c r="D378" i="1"/>
  <c r="C378" i="1"/>
  <c r="H377" i="1"/>
  <c r="G377" i="1"/>
  <c r="D377" i="1"/>
  <c r="C377" i="1"/>
  <c r="H376" i="1"/>
  <c r="G376" i="1"/>
  <c r="D376" i="1"/>
  <c r="C376" i="1"/>
  <c r="D375" i="1"/>
  <c r="H375" i="1" s="1"/>
  <c r="C375" i="1"/>
  <c r="H374" i="1"/>
  <c r="G374" i="1"/>
  <c r="C374" i="1"/>
  <c r="H373" i="1"/>
  <c r="G373" i="1"/>
  <c r="D373" i="1"/>
  <c r="C373" i="1"/>
  <c r="H372" i="1"/>
  <c r="G372" i="1"/>
  <c r="D372" i="1"/>
  <c r="C372" i="1"/>
  <c r="H371" i="1"/>
  <c r="G371" i="1"/>
  <c r="D371" i="1"/>
  <c r="C371" i="1"/>
  <c r="D370" i="1"/>
  <c r="H370" i="1" s="1"/>
  <c r="C370"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D357" i="1"/>
  <c r="D356" i="1"/>
  <c r="H354" i="1"/>
  <c r="G354" i="1"/>
  <c r="D354" i="1"/>
  <c r="C354" i="1"/>
  <c r="H353" i="1"/>
  <c r="G353" i="1"/>
  <c r="C353" i="1"/>
  <c r="H352" i="1"/>
  <c r="G352" i="1"/>
  <c r="D352" i="1"/>
  <c r="C352" i="1"/>
  <c r="H351" i="1"/>
  <c r="G351" i="1"/>
  <c r="D351" i="1"/>
  <c r="C351" i="1"/>
  <c r="H350" i="1"/>
  <c r="G350" i="1"/>
  <c r="D350" i="1"/>
  <c r="C350" i="1"/>
  <c r="H349" i="1"/>
  <c r="G349" i="1"/>
  <c r="C349" i="1"/>
  <c r="H348" i="1"/>
  <c r="G348" i="1"/>
  <c r="D348" i="1"/>
  <c r="C348" i="1"/>
  <c r="H347" i="1"/>
  <c r="G347" i="1"/>
  <c r="D347" i="1"/>
  <c r="C347" i="1"/>
  <c r="H346" i="1"/>
  <c r="G346" i="1"/>
  <c r="D346" i="1"/>
  <c r="C346" i="1"/>
  <c r="H345" i="1"/>
  <c r="G345" i="1"/>
  <c r="D345" i="1"/>
  <c r="C345" i="1"/>
  <c r="D344" i="1"/>
  <c r="H343" i="1"/>
  <c r="G343" i="1"/>
  <c r="D343" i="1"/>
  <c r="C343" i="1"/>
  <c r="H342" i="1"/>
  <c r="G342" i="1"/>
  <c r="D342" i="1"/>
  <c r="C342"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G322" i="1"/>
  <c r="C322" i="1"/>
  <c r="H321" i="1"/>
  <c r="G321" i="1"/>
  <c r="D321" i="1"/>
  <c r="C321" i="1"/>
  <c r="H320" i="1"/>
  <c r="G320" i="1"/>
  <c r="D320" i="1"/>
  <c r="C320" i="1"/>
  <c r="H319" i="1"/>
  <c r="G319" i="1"/>
  <c r="D319" i="1"/>
  <c r="C319" i="1"/>
  <c r="H318" i="1"/>
  <c r="G318" i="1"/>
  <c r="D318" i="1"/>
  <c r="C318" i="1"/>
  <c r="D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D305" i="1"/>
  <c r="D304" i="1"/>
  <c r="H302" i="1"/>
  <c r="G302" i="1"/>
  <c r="D302" i="1"/>
  <c r="C302" i="1"/>
  <c r="H301" i="1"/>
  <c r="G301" i="1"/>
  <c r="D301" i="1"/>
  <c r="C301" i="1"/>
  <c r="G300" i="1"/>
  <c r="D300" i="1"/>
  <c r="H300" i="1" s="1"/>
  <c r="C300" i="1"/>
  <c r="D299" i="1"/>
  <c r="C299" i="1"/>
  <c r="H299" i="1" s="1"/>
  <c r="D298" i="1"/>
  <c r="H298" i="1" s="1"/>
  <c r="C298" i="1"/>
  <c r="H294" i="1"/>
  <c r="G294" i="1"/>
  <c r="C294" i="1"/>
  <c r="D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G274" i="1"/>
  <c r="C274" i="1"/>
  <c r="H273" i="1"/>
  <c r="G273" i="1"/>
  <c r="D273" i="1"/>
  <c r="C273" i="1"/>
  <c r="D272" i="1"/>
  <c r="G272" i="1" s="1"/>
  <c r="C272" i="1"/>
  <c r="H271" i="1"/>
  <c r="G271" i="1"/>
  <c r="D271" i="1"/>
  <c r="C271" i="1"/>
  <c r="C270" i="1"/>
  <c r="H268" i="1"/>
  <c r="G268" i="1"/>
  <c r="D268" i="1"/>
  <c r="C268" i="1"/>
  <c r="H267" i="1"/>
  <c r="G267" i="1"/>
  <c r="D267" i="1"/>
  <c r="C267" i="1"/>
  <c r="H266" i="1"/>
  <c r="G266" i="1"/>
  <c r="D266" i="1"/>
  <c r="C266" i="1"/>
  <c r="G265" i="1"/>
  <c r="C265" i="1"/>
  <c r="H264" i="1"/>
  <c r="G264" i="1"/>
  <c r="D264" i="1"/>
  <c r="C264" i="1"/>
  <c r="H263" i="1"/>
  <c r="G263" i="1"/>
  <c r="D263" i="1"/>
  <c r="C263" i="1"/>
  <c r="H262" i="1"/>
  <c r="G262" i="1"/>
  <c r="D262" i="1"/>
  <c r="C262" i="1"/>
  <c r="H261" i="1"/>
  <c r="G261" i="1"/>
  <c r="D261" i="1"/>
  <c r="C261" i="1"/>
  <c r="H260" i="1"/>
  <c r="G260" i="1"/>
  <c r="D260" i="1"/>
  <c r="C260"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C246" i="1"/>
  <c r="H245" i="1"/>
  <c r="G245" i="1"/>
  <c r="D245" i="1"/>
  <c r="C245" i="1"/>
  <c r="H244" i="1"/>
  <c r="G244" i="1"/>
  <c r="D244" i="1"/>
  <c r="C244" i="1"/>
  <c r="H243" i="1"/>
  <c r="G243" i="1"/>
  <c r="D243" i="1"/>
  <c r="C243"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D227" i="1"/>
  <c r="H225" i="1"/>
  <c r="G225" i="1"/>
  <c r="D225" i="1"/>
  <c r="C225" i="1"/>
  <c r="H224" i="1"/>
  <c r="G224" i="1"/>
  <c r="D224" i="1"/>
  <c r="C224" i="1"/>
  <c r="H223" i="1"/>
  <c r="G223" i="1"/>
  <c r="D223" i="1"/>
  <c r="C223" i="1"/>
  <c r="H222" i="1"/>
  <c r="G222" i="1"/>
  <c r="D222" i="1"/>
  <c r="C222" i="1"/>
  <c r="H221" i="1"/>
  <c r="C221" i="1"/>
  <c r="H220" i="1"/>
  <c r="G220" i="1"/>
  <c r="D220" i="1"/>
  <c r="C220" i="1"/>
  <c r="H219" i="1"/>
  <c r="G219" i="1"/>
  <c r="D219" i="1"/>
  <c r="C219" i="1"/>
  <c r="H218" i="1"/>
  <c r="G218" i="1"/>
  <c r="D218" i="1"/>
  <c r="C218" i="1"/>
  <c r="H217" i="1"/>
  <c r="G217" i="1"/>
  <c r="C217" i="1"/>
  <c r="H216" i="1"/>
  <c r="G216" i="1"/>
  <c r="D216" i="1"/>
  <c r="C216" i="1"/>
  <c r="H215" i="1"/>
  <c r="G215" i="1"/>
  <c r="D215" i="1"/>
  <c r="C215" i="1"/>
  <c r="H214" i="1"/>
  <c r="G214" i="1"/>
  <c r="D214" i="1"/>
  <c r="C214" i="1"/>
  <c r="H213" i="1"/>
  <c r="G213" i="1"/>
  <c r="D213" i="1"/>
  <c r="C213" i="1"/>
  <c r="D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G204" i="1"/>
  <c r="C204" i="1"/>
  <c r="H203" i="1"/>
  <c r="G203" i="1"/>
  <c r="D203" i="1"/>
  <c r="C203" i="1"/>
  <c r="H202" i="1"/>
  <c r="G202" i="1"/>
  <c r="D202" i="1"/>
  <c r="C202" i="1"/>
  <c r="H201" i="1"/>
  <c r="G201" i="1"/>
  <c r="D201" i="1"/>
  <c r="C201" i="1"/>
  <c r="H200" i="1"/>
  <c r="G200" i="1"/>
  <c r="D200" i="1"/>
  <c r="C200" i="1"/>
  <c r="D197" i="1"/>
  <c r="H197" i="1" s="1"/>
  <c r="C197" i="1"/>
  <c r="H196" i="1"/>
  <c r="G196" i="1"/>
  <c r="D196" i="1"/>
  <c r="C196" i="1"/>
  <c r="D195" i="1"/>
  <c r="H195" i="1" s="1"/>
  <c r="C195" i="1"/>
  <c r="H194" i="1"/>
  <c r="G194" i="1"/>
  <c r="D194" i="1"/>
  <c r="C194" i="1"/>
  <c r="D193" i="1"/>
  <c r="H193" i="1" s="1"/>
  <c r="C193" i="1"/>
  <c r="H192" i="1"/>
  <c r="G192" i="1"/>
  <c r="D192" i="1"/>
  <c r="C192" i="1"/>
  <c r="H191" i="1"/>
  <c r="G191" i="1"/>
  <c r="D191" i="1"/>
  <c r="C191" i="1"/>
  <c r="G190" i="1"/>
  <c r="C190" i="1"/>
  <c r="H189" i="1"/>
  <c r="G189" i="1"/>
  <c r="D189" i="1"/>
  <c r="C189" i="1"/>
  <c r="H188" i="1"/>
  <c r="G188" i="1"/>
  <c r="D188" i="1"/>
  <c r="C188" i="1"/>
  <c r="H187" i="1"/>
  <c r="G187" i="1"/>
  <c r="D187" i="1"/>
  <c r="C187" i="1"/>
  <c r="H186" i="1"/>
  <c r="G186" i="1"/>
  <c r="D186" i="1"/>
  <c r="C186" i="1"/>
  <c r="D185" i="1"/>
  <c r="H184" i="1"/>
  <c r="G184" i="1"/>
  <c r="D184" i="1"/>
  <c r="C184" i="1"/>
  <c r="H183" i="1"/>
  <c r="G183" i="1"/>
  <c r="D183" i="1"/>
  <c r="C183" i="1"/>
  <c r="D182" i="1"/>
  <c r="H182" i="1" s="1"/>
  <c r="C182" i="1"/>
  <c r="D181" i="1"/>
  <c r="H181" i="1" s="1"/>
  <c r="C181" i="1"/>
  <c r="H180" i="1"/>
  <c r="G180" i="1"/>
  <c r="D180" i="1"/>
  <c r="C180" i="1"/>
  <c r="H179" i="1"/>
  <c r="G179" i="1"/>
  <c r="D179" i="1"/>
  <c r="C179" i="1"/>
  <c r="D178" i="1"/>
  <c r="H178" i="1" s="1"/>
  <c r="C178" i="1"/>
  <c r="H177" i="1"/>
  <c r="G177" i="1"/>
  <c r="D177" i="1"/>
  <c r="C177" i="1"/>
  <c r="D176" i="1"/>
  <c r="H176" i="1" s="1"/>
  <c r="C176" i="1"/>
  <c r="D175" i="1"/>
  <c r="H175" i="1" s="1"/>
  <c r="C175" i="1"/>
  <c r="H174" i="1"/>
  <c r="G174" i="1"/>
  <c r="C174" i="1"/>
  <c r="H173" i="1"/>
  <c r="G173" i="1"/>
  <c r="D173" i="1"/>
  <c r="C173" i="1"/>
  <c r="H172" i="1"/>
  <c r="G172" i="1"/>
  <c r="D172" i="1"/>
  <c r="C172" i="1"/>
  <c r="D171" i="1"/>
  <c r="H171" i="1" s="1"/>
  <c r="C171" i="1"/>
  <c r="D170" i="1"/>
  <c r="H170" i="1" s="1"/>
  <c r="C170" i="1"/>
  <c r="D169" i="1"/>
  <c r="H169" i="1" s="1"/>
  <c r="C169" i="1"/>
  <c r="D168" i="1"/>
  <c r="H168" i="1" s="1"/>
  <c r="C168" i="1"/>
  <c r="D167" i="1"/>
  <c r="H167" i="1" s="1"/>
  <c r="C167" i="1"/>
  <c r="C166" i="1"/>
  <c r="H165" i="1"/>
  <c r="G165" i="1"/>
  <c r="D165" i="1"/>
  <c r="C165" i="1"/>
  <c r="D164" i="1"/>
  <c r="H164" i="1" s="1"/>
  <c r="C164" i="1"/>
  <c r="H163" i="1"/>
  <c r="G163" i="1"/>
  <c r="D163" i="1"/>
  <c r="C163" i="1"/>
  <c r="D162" i="1"/>
  <c r="H162" i="1" s="1"/>
  <c r="C162" i="1"/>
  <c r="D161" i="1"/>
  <c r="H159" i="1"/>
  <c r="G159" i="1"/>
  <c r="D159" i="1"/>
  <c r="C159" i="1"/>
  <c r="D158" i="1"/>
  <c r="H158" i="1" s="1"/>
  <c r="C158" i="1"/>
  <c r="H157" i="1"/>
  <c r="G157" i="1"/>
  <c r="D157" i="1"/>
  <c r="C157" i="1"/>
  <c r="D156" i="1"/>
  <c r="H155" i="1"/>
  <c r="G155" i="1"/>
  <c r="D155" i="1"/>
  <c r="C155" i="1"/>
  <c r="H154" i="1"/>
  <c r="G154" i="1"/>
  <c r="D154" i="1"/>
  <c r="C154" i="1"/>
  <c r="H153" i="1"/>
  <c r="G153" i="1"/>
  <c r="D153" i="1"/>
  <c r="C153" i="1"/>
  <c r="H152" i="1"/>
  <c r="G152" i="1"/>
  <c r="D152" i="1"/>
  <c r="C152" i="1"/>
  <c r="D151" i="1"/>
  <c r="G151" i="1" s="1"/>
  <c r="C151" i="1"/>
  <c r="H150" i="1"/>
  <c r="G150" i="1"/>
  <c r="D150"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D137" i="1"/>
  <c r="H136" i="1"/>
  <c r="G136" i="1"/>
  <c r="D136" i="1"/>
  <c r="H135" i="1"/>
  <c r="G135" i="1"/>
  <c r="D135" i="1"/>
  <c r="C135" i="1"/>
  <c r="H134" i="1"/>
  <c r="G134" i="1"/>
  <c r="D134" i="1"/>
  <c r="C134" i="1"/>
  <c r="D133" i="1"/>
  <c r="G133" i="1" s="1"/>
  <c r="C133" i="1"/>
  <c r="H132" i="1"/>
  <c r="G132" i="1"/>
  <c r="D132" i="1"/>
  <c r="C132" i="1"/>
  <c r="H129" i="1"/>
  <c r="G129" i="1"/>
  <c r="D129" i="1"/>
  <c r="C129" i="1"/>
  <c r="H128" i="1"/>
  <c r="G128" i="1"/>
  <c r="D128" i="1"/>
  <c r="C128" i="1"/>
  <c r="D127" i="1"/>
  <c r="G127" i="1" s="1"/>
  <c r="C127" i="1"/>
  <c r="D126" i="1"/>
  <c r="H126" i="1" s="1"/>
  <c r="C126" i="1"/>
  <c r="D125" i="1"/>
  <c r="H125" i="1" s="1"/>
  <c r="C125" i="1"/>
  <c r="D124" i="1"/>
  <c r="H124" i="1" s="1"/>
  <c r="C124" i="1"/>
  <c r="D123" i="1"/>
  <c r="H123" i="1" s="1"/>
  <c r="C123" i="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D79" i="1"/>
  <c r="H77" i="1"/>
  <c r="G77" i="1"/>
  <c r="D77" i="1"/>
  <c r="C77" i="1"/>
  <c r="H76" i="1"/>
  <c r="G76" i="1"/>
  <c r="D76" i="1"/>
  <c r="C76" i="1"/>
  <c r="H75" i="1"/>
  <c r="G75" i="1"/>
  <c r="D75" i="1"/>
  <c r="C75" i="1"/>
  <c r="H74" i="1"/>
  <c r="G74" i="1"/>
  <c r="D74" i="1"/>
  <c r="C74" i="1"/>
  <c r="C73" i="1"/>
  <c r="H72" i="1"/>
  <c r="G72" i="1"/>
  <c r="D72" i="1"/>
  <c r="C72" i="1"/>
  <c r="H71" i="1"/>
  <c r="G71" i="1"/>
  <c r="D71" i="1"/>
  <c r="C71" i="1"/>
  <c r="H70" i="1"/>
  <c r="G70" i="1"/>
  <c r="D70" i="1"/>
  <c r="C70" i="1"/>
  <c r="H69" i="1"/>
  <c r="G69" i="1"/>
  <c r="D69" i="1"/>
  <c r="C69" i="1"/>
  <c r="H68" i="1"/>
  <c r="G68" i="1"/>
  <c r="D68" i="1"/>
  <c r="C68" i="1"/>
  <c r="D67" i="1"/>
  <c r="D66" i="1"/>
  <c r="H66" i="1" s="1"/>
  <c r="C66" i="1"/>
  <c r="D65" i="1"/>
  <c r="H65" i="1" s="1"/>
  <c r="C65" i="1"/>
  <c r="H63" i="1"/>
  <c r="G63" i="1"/>
  <c r="D63" i="1"/>
  <c r="C63" i="1"/>
  <c r="H62" i="1"/>
  <c r="G62" i="1"/>
  <c r="D62" i="1"/>
  <c r="C62" i="1"/>
  <c r="H61" i="1"/>
  <c r="G61" i="1"/>
  <c r="D61" i="1"/>
  <c r="C61" i="1"/>
  <c r="G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4" i="1"/>
  <c r="G44" i="1"/>
  <c r="D44" i="1"/>
  <c r="C44" i="1"/>
  <c r="H43" i="1"/>
  <c r="G43" i="1"/>
  <c r="D43" i="1"/>
  <c r="C43" i="1"/>
  <c r="H42" i="1"/>
  <c r="G42" i="1"/>
  <c r="D42" i="1"/>
  <c r="C42" i="1"/>
  <c r="H41" i="1"/>
  <c r="G41" i="1"/>
  <c r="D41" i="1"/>
  <c r="C41" i="1"/>
  <c r="H40" i="1"/>
  <c r="G40" i="1"/>
  <c r="D40" i="1"/>
  <c r="C40" i="1"/>
  <c r="G39" i="1"/>
  <c r="C39" i="1"/>
  <c r="H38" i="1"/>
  <c r="G38" i="1"/>
  <c r="D38" i="1"/>
  <c r="C38" i="1"/>
  <c r="H37" i="1"/>
  <c r="G37" i="1"/>
  <c r="D37" i="1"/>
  <c r="C37" i="1"/>
  <c r="H36" i="1"/>
  <c r="G36" i="1"/>
  <c r="D36" i="1"/>
  <c r="C36" i="1"/>
  <c r="D35" i="1"/>
  <c r="H34" i="1"/>
  <c r="G34" i="1"/>
  <c r="D34" i="1"/>
  <c r="C34" i="1"/>
  <c r="H33" i="1"/>
  <c r="G33" i="1"/>
  <c r="D33" i="1"/>
  <c r="C33" i="1"/>
  <c r="D32" i="1"/>
  <c r="H31" i="1"/>
  <c r="G31" i="1"/>
  <c r="D31" i="1"/>
  <c r="C31" i="1"/>
  <c r="H30" i="1"/>
  <c r="G30" i="1"/>
  <c r="D30" i="1"/>
  <c r="C30" i="1"/>
  <c r="H29" i="1"/>
  <c r="G29" i="1"/>
  <c r="D29" i="1"/>
  <c r="C29" i="1"/>
  <c r="H28" i="1"/>
  <c r="G28" i="1"/>
  <c r="D28" i="1"/>
  <c r="C28" i="1"/>
  <c r="H27" i="1"/>
  <c r="G27" i="1"/>
  <c r="D27" i="1"/>
  <c r="C27" i="1"/>
  <c r="H26" i="1"/>
  <c r="G26" i="1"/>
  <c r="D26" i="1"/>
  <c r="C26" i="1"/>
  <c r="H24" i="1"/>
  <c r="G24" i="1"/>
  <c r="D24" i="1"/>
  <c r="C24" i="1"/>
  <c r="H23" i="1"/>
  <c r="G23" i="1"/>
  <c r="D23" i="1"/>
  <c r="C23" i="1"/>
  <c r="H22" i="1"/>
  <c r="G22" i="1"/>
  <c r="D22" i="1"/>
  <c r="C22" i="1"/>
  <c r="H21" i="1"/>
  <c r="G21" i="1"/>
  <c r="D21" i="1"/>
  <c r="C21" i="1"/>
  <c r="H20" i="1"/>
  <c r="G20" i="1"/>
  <c r="D20" i="1"/>
  <c r="C20" i="1"/>
  <c r="H18" i="1"/>
  <c r="G18" i="1"/>
  <c r="D18" i="1"/>
  <c r="C18" i="1"/>
  <c r="H17" i="1"/>
  <c r="G17" i="1"/>
  <c r="D17" i="1"/>
  <c r="C17" i="1"/>
  <c r="H16" i="1"/>
  <c r="G16" i="1"/>
  <c r="D16" i="1"/>
  <c r="C16" i="1"/>
  <c r="H15" i="1"/>
  <c r="G15" i="1"/>
  <c r="D15" i="1"/>
  <c r="C15" i="1"/>
  <c r="H14" i="1"/>
  <c r="G14" i="1"/>
  <c r="D14" i="1"/>
  <c r="C14" i="1"/>
  <c r="H12" i="1"/>
  <c r="G12" i="1"/>
  <c r="D12" i="1"/>
  <c r="C12" i="1"/>
  <c r="H11" i="1"/>
  <c r="G11" i="1"/>
  <c r="D11" i="1"/>
  <c r="C11" i="1"/>
  <c r="D10" i="1"/>
  <c r="H10" i="1" s="1"/>
  <c r="C10" i="1"/>
  <c r="H9" i="1"/>
  <c r="G9" i="1"/>
  <c r="D9" i="1"/>
  <c r="C9" i="1"/>
  <c r="H8" i="1"/>
  <c r="G8" i="1"/>
  <c r="D8" i="1"/>
  <c r="C8" i="1"/>
  <c r="H7" i="1"/>
  <c r="G7" i="1"/>
  <c r="D7" i="1"/>
  <c r="C7" i="1"/>
  <c r="H6" i="1"/>
  <c r="G6" i="1"/>
  <c r="D6" i="1"/>
  <c r="C6" i="1"/>
  <c r="H5" i="1"/>
  <c r="G5" i="1"/>
  <c r="D5" i="1"/>
  <c r="C5" i="1"/>
  <c r="D4" i="1"/>
  <c r="H4" i="1" s="1"/>
  <c r="C4" i="1"/>
  <c r="H737" i="1" l="1"/>
  <c r="E31" i="9"/>
  <c r="B31" i="9" s="1"/>
  <c r="G414" i="1"/>
  <c r="F19" i="5"/>
  <c r="G299" i="1"/>
  <c r="G421" i="1"/>
  <c r="D648" i="4"/>
  <c r="C642" i="1" s="1"/>
  <c r="H422" i="1"/>
  <c r="H421" i="1"/>
  <c r="G298" i="1"/>
  <c r="E648" i="4"/>
  <c r="E294" i="9"/>
  <c r="B294" i="9" s="1"/>
  <c r="G422" i="1"/>
  <c r="E303" i="9"/>
  <c r="B303" i="9" s="1"/>
  <c r="H1261" i="1"/>
  <c r="H1251" i="1"/>
  <c r="G1341" i="1"/>
  <c r="H1339" i="1"/>
  <c r="G1308" i="1"/>
  <c r="G1297" i="1"/>
  <c r="G1291" i="1"/>
  <c r="C1281" i="1"/>
  <c r="E255" i="5"/>
  <c r="D1259" i="1" s="1"/>
  <c r="H1400" i="1"/>
  <c r="H1395" i="1"/>
  <c r="H1392" i="1"/>
  <c r="H1387" i="1"/>
  <c r="H1390" i="1"/>
  <c r="H1385" i="1"/>
  <c r="H1380" i="1"/>
  <c r="E340" i="9"/>
  <c r="B340" i="9" s="1"/>
  <c r="H1364" i="1"/>
  <c r="H1362" i="1"/>
  <c r="E327" i="9"/>
  <c r="B327" i="9" s="1"/>
  <c r="H1359" i="1"/>
  <c r="H1357" i="1"/>
  <c r="E326" i="9"/>
  <c r="B326" i="9" s="1"/>
  <c r="H1356" i="1"/>
  <c r="H1355" i="1"/>
  <c r="G1353" i="1"/>
  <c r="G1352" i="1"/>
  <c r="G1351" i="1"/>
  <c r="G1349" i="1"/>
  <c r="E319" i="9"/>
  <c r="B319" i="9" s="1"/>
  <c r="H1346" i="1"/>
  <c r="H1343" i="1"/>
  <c r="G1340" i="1"/>
  <c r="G1337" i="1"/>
  <c r="G1335" i="1"/>
  <c r="G1334" i="1"/>
  <c r="G1333" i="1"/>
  <c r="G1331" i="1"/>
  <c r="G1330" i="1"/>
  <c r="H1325" i="1"/>
  <c r="H1323" i="1"/>
  <c r="H1321" i="1"/>
  <c r="H1320" i="1"/>
  <c r="H1319" i="1"/>
  <c r="H1317" i="1"/>
  <c r="G1329" i="1"/>
  <c r="G1325" i="1"/>
  <c r="G1323" i="1"/>
  <c r="G1319" i="1"/>
  <c r="G1318" i="1"/>
  <c r="G1311" i="1"/>
  <c r="G1310" i="1"/>
  <c r="H1308" i="1"/>
  <c r="G1307" i="1"/>
  <c r="G1304" i="1"/>
  <c r="E335" i="9"/>
  <c r="B335" i="9" s="1"/>
  <c r="G1299" i="1"/>
  <c r="G1298" i="1"/>
  <c r="H1297" i="1"/>
  <c r="H1299" i="1"/>
  <c r="H1298" i="1"/>
  <c r="H1292" i="1"/>
  <c r="G1294" i="1"/>
  <c r="G1289" i="1"/>
  <c r="G1287" i="1"/>
  <c r="H1286" i="1"/>
  <c r="G1285" i="1"/>
  <c r="H1284" i="1"/>
  <c r="H1281" i="1"/>
  <c r="H1283" i="1"/>
  <c r="F277" i="5"/>
  <c r="H1282" i="1"/>
  <c r="G1290" i="1"/>
  <c r="G1288" i="1"/>
  <c r="G1286" i="1"/>
  <c r="G1284" i="1"/>
  <c r="G1281" i="1"/>
  <c r="G1282" i="1"/>
  <c r="H1280" i="1"/>
  <c r="H1279" i="1"/>
  <c r="F274" i="5"/>
  <c r="G1280" i="1"/>
  <c r="G1276" i="1"/>
  <c r="G1275" i="1"/>
  <c r="G1274" i="1"/>
  <c r="G1273" i="1"/>
  <c r="G1272" i="1"/>
  <c r="H1271" i="1"/>
  <c r="G1270" i="1"/>
  <c r="G1269" i="1"/>
  <c r="C1268" i="1"/>
  <c r="G1268" i="1" s="1"/>
  <c r="G1271" i="1"/>
  <c r="H1276" i="1"/>
  <c r="H1275" i="1"/>
  <c r="H1274" i="1"/>
  <c r="H1272" i="1"/>
  <c r="H1270" i="1"/>
  <c r="H1267" i="1"/>
  <c r="H1266" i="1"/>
  <c r="D1260" i="1"/>
  <c r="F256" i="5"/>
  <c r="G1261" i="1"/>
  <c r="G1258" i="1"/>
  <c r="G1256" i="1"/>
  <c r="G1257" i="1"/>
  <c r="G1254" i="1"/>
  <c r="G1252" i="1"/>
  <c r="G1253" i="1"/>
  <c r="B332" i="9"/>
  <c r="G1248" i="1"/>
  <c r="G1244" i="1"/>
  <c r="G1243" i="1"/>
  <c r="E219" i="5"/>
  <c r="D1223" i="1" s="1"/>
  <c r="G1242" i="1"/>
  <c r="G1239" i="1"/>
  <c r="G1238" i="1"/>
  <c r="H1233" i="1"/>
  <c r="G1232" i="1"/>
  <c r="E330" i="9"/>
  <c r="B330" i="9" s="1"/>
  <c r="G1231" i="1"/>
  <c r="H1224" i="1"/>
  <c r="G1229" i="1"/>
  <c r="G1226" i="1"/>
  <c r="G1215" i="1"/>
  <c r="G1216" i="1"/>
  <c r="G1212" i="1"/>
  <c r="G1214" i="1"/>
  <c r="G1213" i="1"/>
  <c r="G1209" i="1"/>
  <c r="D1201" i="1"/>
  <c r="H1201" i="1" s="1"/>
  <c r="G1204" i="1"/>
  <c r="G1206" i="1"/>
  <c r="G1205" i="1"/>
  <c r="G1196" i="1"/>
  <c r="D178" i="5"/>
  <c r="C1182" i="1" s="1"/>
  <c r="G1195" i="1"/>
  <c r="G1192" i="1"/>
  <c r="H1198" i="1"/>
  <c r="H1197" i="1"/>
  <c r="H1196" i="1"/>
  <c r="H1195" i="1"/>
  <c r="H1194" i="1"/>
  <c r="H1192" i="1"/>
  <c r="G1188" i="1"/>
  <c r="G1186" i="1"/>
  <c r="G1183" i="1"/>
  <c r="G1179" i="1"/>
  <c r="G1176" i="1"/>
  <c r="G1177" i="1"/>
  <c r="F171" i="5"/>
  <c r="G1173" i="1"/>
  <c r="E317" i="9"/>
  <c r="B317" i="9" s="1"/>
  <c r="E318" i="9"/>
  <c r="G1169" i="1"/>
  <c r="G1168" i="1"/>
  <c r="G1166" i="1"/>
  <c r="H1165" i="1"/>
  <c r="G1164" i="1"/>
  <c r="G1163" i="1"/>
  <c r="G1161" i="1"/>
  <c r="G1160" i="1"/>
  <c r="G1159" i="1"/>
  <c r="G1158" i="1"/>
  <c r="G1157" i="1"/>
  <c r="G1155" i="1"/>
  <c r="G1156" i="1"/>
  <c r="G1151" i="1"/>
  <c r="G1150" i="1"/>
  <c r="G1145" i="1"/>
  <c r="G1144" i="1"/>
  <c r="G1143" i="1"/>
  <c r="G1141" i="1"/>
  <c r="H1125" i="1"/>
  <c r="H1126" i="1"/>
  <c r="H1123" i="1"/>
  <c r="H1122" i="1"/>
  <c r="H1121" i="1"/>
  <c r="H1120" i="1"/>
  <c r="H1119" i="1"/>
  <c r="H1118" i="1"/>
  <c r="H1117" i="1"/>
  <c r="H1115" i="1"/>
  <c r="H1114" i="1"/>
  <c r="H1112" i="1"/>
  <c r="H1113" i="1"/>
  <c r="H1111" i="1"/>
  <c r="H1110" i="1"/>
  <c r="H1109" i="1"/>
  <c r="H1108" i="1"/>
  <c r="H1106" i="1"/>
  <c r="H1105" i="1"/>
  <c r="H1104" i="1"/>
  <c r="H1102" i="1"/>
  <c r="H1101" i="1"/>
  <c r="H1100" i="1"/>
  <c r="H1097" i="1"/>
  <c r="H1096" i="1"/>
  <c r="H1095" i="1"/>
  <c r="G1087" i="1"/>
  <c r="G1092" i="1"/>
  <c r="F82" i="5"/>
  <c r="H1073" i="1"/>
  <c r="H1072" i="1"/>
  <c r="H1071" i="1"/>
  <c r="H1070" i="1"/>
  <c r="H1068" i="1"/>
  <c r="H1069" i="1"/>
  <c r="H1066" i="1"/>
  <c r="H1061" i="1"/>
  <c r="H1064" i="1"/>
  <c r="H1063" i="1"/>
  <c r="H1059" i="1"/>
  <c r="G1058" i="1"/>
  <c r="G1056" i="1"/>
  <c r="G1055" i="1"/>
  <c r="G1054" i="1"/>
  <c r="G1053" i="1"/>
  <c r="G1051" i="1"/>
  <c r="G1049" i="1"/>
  <c r="G1048" i="1"/>
  <c r="G1046" i="1"/>
  <c r="G1047" i="1"/>
  <c r="G1045" i="1"/>
  <c r="G1043" i="1"/>
  <c r="G1042" i="1"/>
  <c r="G1040" i="1"/>
  <c r="G1041" i="1"/>
  <c r="G1037" i="1"/>
  <c r="G1034" i="1"/>
  <c r="H1035" i="1"/>
  <c r="H1032" i="1"/>
  <c r="H1029" i="1"/>
  <c r="H1028" i="1"/>
  <c r="E12" i="5"/>
  <c r="D1017" i="1" s="1"/>
  <c r="G1026" i="1"/>
  <c r="G1024" i="1"/>
  <c r="G1025" i="1"/>
  <c r="G1023" i="1"/>
  <c r="G1022" i="1"/>
  <c r="G1018" i="1"/>
  <c r="F13" i="5"/>
  <c r="G1016" i="1"/>
  <c r="G1015" i="1"/>
  <c r="G1014" i="1"/>
  <c r="G1400" i="1"/>
  <c r="G1398" i="1"/>
  <c r="G1396" i="1"/>
  <c r="G1395" i="1"/>
  <c r="G1392" i="1"/>
  <c r="G1391" i="1"/>
  <c r="G1390" i="1"/>
  <c r="G1388" i="1"/>
  <c r="G1386" i="1"/>
  <c r="G1385" i="1"/>
  <c r="G1382" i="1"/>
  <c r="G1379" i="1"/>
  <c r="G1371" i="1"/>
  <c r="G1338" i="1"/>
  <c r="G1306" i="1"/>
  <c r="G1305" i="1"/>
  <c r="G1200" i="1"/>
  <c r="G1203" i="1"/>
  <c r="G1165" i="1"/>
  <c r="G1059" i="1"/>
  <c r="E329" i="9"/>
  <c r="B329" i="9" s="1"/>
  <c r="E320" i="9"/>
  <c r="B320" i="9" s="1"/>
  <c r="H1295" i="1"/>
  <c r="G1295" i="1"/>
  <c r="F291" i="5"/>
  <c r="G1292" i="1"/>
  <c r="G416" i="1"/>
  <c r="H1684" i="1"/>
  <c r="G1683" i="1"/>
  <c r="H1681" i="1"/>
  <c r="G1681" i="1"/>
  <c r="H1620" i="1"/>
  <c r="G1611" i="1"/>
  <c r="H1604" i="1"/>
  <c r="C1585" i="1"/>
  <c r="G1587" i="1"/>
  <c r="G1583" i="1"/>
  <c r="H1513" i="1"/>
  <c r="G737" i="1"/>
  <c r="H729" i="1"/>
  <c r="H727" i="1"/>
  <c r="H719" i="1"/>
  <c r="H695" i="1"/>
  <c r="H677" i="1"/>
  <c r="E34" i="9"/>
  <c r="B34" i="9" s="1"/>
  <c r="E296" i="9"/>
  <c r="B296" i="9" s="1"/>
  <c r="E26" i="9"/>
  <c r="B26" i="9" s="1"/>
  <c r="G646" i="1"/>
  <c r="G381" i="1"/>
  <c r="G375" i="1"/>
  <c r="E373" i="4"/>
  <c r="D368" i="1" s="1"/>
  <c r="D369" i="1"/>
  <c r="G370" i="1"/>
  <c r="H272" i="1"/>
  <c r="G197" i="1"/>
  <c r="G195" i="1"/>
  <c r="F244" i="9"/>
  <c r="B244" i="9" s="1"/>
  <c r="G193" i="1"/>
  <c r="F240" i="9"/>
  <c r="B240" i="9" s="1"/>
  <c r="G182" i="1"/>
  <c r="G181" i="1"/>
  <c r="G178" i="1"/>
  <c r="G176" i="1"/>
  <c r="G175" i="1"/>
  <c r="G171" i="1"/>
  <c r="G170" i="1"/>
  <c r="G169" i="1"/>
  <c r="G168" i="1"/>
  <c r="G167" i="1"/>
  <c r="G164" i="1"/>
  <c r="G162" i="1"/>
  <c r="G158" i="1"/>
  <c r="F160" i="4"/>
  <c r="E48" i="9"/>
  <c r="B48" i="9" s="1"/>
  <c r="H151" i="1"/>
  <c r="H133" i="1"/>
  <c r="H127" i="1"/>
  <c r="G125" i="1"/>
  <c r="G126" i="1"/>
  <c r="G124" i="1"/>
  <c r="G123" i="1"/>
  <c r="F112" i="4"/>
  <c r="F236" i="9"/>
  <c r="B236" i="9" s="1"/>
  <c r="G66" i="1"/>
  <c r="G65" i="1"/>
  <c r="F68" i="4"/>
  <c r="E307" i="9"/>
  <c r="B307" i="9" s="1"/>
  <c r="E36" i="9"/>
  <c r="B36" i="9" s="1"/>
  <c r="E311" i="9"/>
  <c r="B311" i="9" s="1"/>
  <c r="E312" i="9"/>
  <c r="B312" i="9" s="1"/>
  <c r="E324" i="9"/>
  <c r="B324" i="9" s="1"/>
  <c r="G4" i="1"/>
  <c r="G10" i="1"/>
  <c r="G1585" i="1"/>
  <c r="H1585" i="1"/>
  <c r="G1589" i="1"/>
  <c r="H1589" i="1"/>
  <c r="G1644" i="1"/>
  <c r="H1644" i="1"/>
  <c r="G1652" i="1"/>
  <c r="H1652" i="1"/>
  <c r="F23" i="4"/>
  <c r="C19" i="1"/>
  <c r="E49" i="4"/>
  <c r="D45" i="1" s="1"/>
  <c r="D46" i="1"/>
  <c r="D82" i="4"/>
  <c r="F83" i="4"/>
  <c r="C79" i="1"/>
  <c r="D164" i="4"/>
  <c r="F165" i="4"/>
  <c r="C161" i="1"/>
  <c r="E273" i="4"/>
  <c r="D269" i="1" s="1"/>
  <c r="D270" i="1"/>
  <c r="F346" i="4"/>
  <c r="C341" i="1"/>
  <c r="D361" i="4"/>
  <c r="F362" i="4"/>
  <c r="C357" i="1"/>
  <c r="F398" i="4"/>
  <c r="C393" i="1"/>
  <c r="F428" i="4"/>
  <c r="C423" i="1"/>
  <c r="F529" i="4"/>
  <c r="C523" i="1"/>
  <c r="D530" i="1"/>
  <c r="F572" i="4"/>
  <c r="D571" i="4"/>
  <c r="C566" i="1"/>
  <c r="F575" i="4"/>
  <c r="C569" i="1"/>
  <c r="F76" i="5"/>
  <c r="D70" i="5"/>
  <c r="C1081" i="1"/>
  <c r="H314" i="9"/>
  <c r="E88" i="5"/>
  <c r="D1094" i="1"/>
  <c r="D1190" i="1"/>
  <c r="E178" i="5"/>
  <c r="F178" i="5" s="1"/>
  <c r="E203" i="5"/>
  <c r="D1208" i="1"/>
  <c r="H339" i="9"/>
  <c r="D89" i="6"/>
  <c r="F94" i="6"/>
  <c r="C1490" i="1"/>
  <c r="F107" i="6"/>
  <c r="C1503" i="1"/>
  <c r="G1628" i="1"/>
  <c r="H1628" i="1"/>
  <c r="H1546" i="1"/>
  <c r="G1546" i="1"/>
  <c r="I1546" i="1" s="1"/>
  <c r="J1546" i="1"/>
  <c r="I1548" i="1"/>
  <c r="I1552" i="1"/>
  <c r="I1558" i="1"/>
  <c r="I1562" i="1"/>
  <c r="J1565" i="1"/>
  <c r="J1569" i="1"/>
  <c r="I1573" i="1"/>
  <c r="J1580" i="1"/>
  <c r="H1610" i="1"/>
  <c r="G1610" i="1"/>
  <c r="G1618" i="1"/>
  <c r="H1618" i="1"/>
  <c r="H1641" i="1"/>
  <c r="G1641" i="1"/>
  <c r="H1649" i="1"/>
  <c r="G1649" i="1"/>
  <c r="H1657" i="1"/>
  <c r="G1657" i="1"/>
  <c r="F17" i="4"/>
  <c r="C13" i="1"/>
  <c r="E125" i="4"/>
  <c r="D121" i="1" s="1"/>
  <c r="D122" i="1"/>
  <c r="D259" i="1"/>
  <c r="E262" i="4"/>
  <c r="D258" i="1" s="1"/>
  <c r="D303" i="1"/>
  <c r="E522" i="4"/>
  <c r="D516" i="1" s="1"/>
  <c r="E5" i="6"/>
  <c r="D1406" i="1"/>
  <c r="F28" i="6"/>
  <c r="C1424" i="1"/>
  <c r="F35" i="6"/>
  <c r="C1431" i="1"/>
  <c r="H28" i="3"/>
  <c r="C1577" i="1"/>
  <c r="H36" i="3"/>
  <c r="G1446" i="1"/>
  <c r="G1525" i="1"/>
  <c r="H1544" i="1"/>
  <c r="J1544" i="1"/>
  <c r="G1544" i="1"/>
  <c r="J1548" i="1"/>
  <c r="J1552" i="1"/>
  <c r="J1558" i="1"/>
  <c r="J1562" i="1"/>
  <c r="I1566" i="1"/>
  <c r="I1567" i="1"/>
  <c r="I1570" i="1"/>
  <c r="J1573" i="1"/>
  <c r="I1578" i="1"/>
  <c r="I1581" i="1"/>
  <c r="G1600" i="1"/>
  <c r="H1600" i="1"/>
  <c r="G1608" i="1"/>
  <c r="H1608" i="1"/>
  <c r="G1616" i="1"/>
  <c r="H1616" i="1"/>
  <c r="D7" i="4"/>
  <c r="F203" i="4"/>
  <c r="D202" i="4"/>
  <c r="C199" i="1"/>
  <c r="D242" i="1"/>
  <c r="E230" i="4"/>
  <c r="D226" i="1" s="1"/>
  <c r="F273" i="4"/>
  <c r="F467" i="4"/>
  <c r="D466" i="4"/>
  <c r="C461" i="1"/>
  <c r="F502" i="4"/>
  <c r="C496" i="1"/>
  <c r="F509" i="4"/>
  <c r="C503" i="1"/>
  <c r="D12" i="5"/>
  <c r="D7" i="5" s="1"/>
  <c r="F45" i="5"/>
  <c r="C1050" i="1"/>
  <c r="F52" i="5"/>
  <c r="C1057" i="1"/>
  <c r="D6" i="7"/>
  <c r="C1540" i="1"/>
  <c r="D22" i="7"/>
  <c r="H1542" i="1"/>
  <c r="G1542" i="1"/>
  <c r="J1542" i="1"/>
  <c r="I1549" i="1"/>
  <c r="I1550" i="1"/>
  <c r="I1553" i="1"/>
  <c r="I1554" i="1"/>
  <c r="I1559" i="1"/>
  <c r="I1560" i="1"/>
  <c r="H1563" i="1"/>
  <c r="H1565" i="1"/>
  <c r="I1565" i="1" s="1"/>
  <c r="J1567" i="1"/>
  <c r="H1569" i="1"/>
  <c r="I1569" i="1" s="1"/>
  <c r="I1574" i="1"/>
  <c r="I1575" i="1"/>
  <c r="J1578" i="1"/>
  <c r="H1580" i="1"/>
  <c r="I1580" i="1" s="1"/>
  <c r="H1597" i="1"/>
  <c r="G1597" i="1"/>
  <c r="H1605" i="1"/>
  <c r="G1605" i="1"/>
  <c r="H1613" i="1"/>
  <c r="G1613" i="1"/>
  <c r="G1646" i="1"/>
  <c r="H1646" i="1"/>
  <c r="G1654" i="1"/>
  <c r="H1654" i="1"/>
  <c r="F29" i="4"/>
  <c r="C25" i="1"/>
  <c r="D73" i="1"/>
  <c r="F77" i="4"/>
  <c r="D94" i="1"/>
  <c r="E82" i="4"/>
  <c r="D78" i="1" s="1"/>
  <c r="F135" i="4"/>
  <c r="D134" i="4"/>
  <c r="C131" i="1"/>
  <c r="D152" i="4"/>
  <c r="C149" i="1"/>
  <c r="D166" i="1"/>
  <c r="E164" i="4"/>
  <c r="D160" i="1" s="1"/>
  <c r="E202" i="4"/>
  <c r="D198" i="1" s="1"/>
  <c r="D230" i="4"/>
  <c r="F231" i="4"/>
  <c r="C227" i="1"/>
  <c r="D309" i="4"/>
  <c r="F310" i="4"/>
  <c r="C305" i="1"/>
  <c r="G336" i="9"/>
  <c r="F237" i="5"/>
  <c r="D219" i="5"/>
  <c r="D255" i="5"/>
  <c r="F260" i="5"/>
  <c r="F115" i="6"/>
  <c r="D114" i="6"/>
  <c r="E22" i="7"/>
  <c r="C32" i="1"/>
  <c r="C35" i="1"/>
  <c r="C45" i="1"/>
  <c r="C64" i="1"/>
  <c r="C67" i="1"/>
  <c r="C108" i="1"/>
  <c r="C121" i="1"/>
  <c r="C137" i="1"/>
  <c r="C156" i="1"/>
  <c r="C185" i="1"/>
  <c r="C212" i="1"/>
  <c r="C258" i="1"/>
  <c r="C269" i="1"/>
  <c r="C293" i="1"/>
  <c r="C317" i="1"/>
  <c r="C344" i="1"/>
  <c r="C369" i="1"/>
  <c r="C396" i="1"/>
  <c r="C425" i="1"/>
  <c r="C464" i="1"/>
  <c r="C467" i="1"/>
  <c r="C479" i="1"/>
  <c r="C491" i="1"/>
  <c r="C526" i="1"/>
  <c r="C531" i="1"/>
  <c r="C539" i="1"/>
  <c r="C551" i="1"/>
  <c r="C585" i="1"/>
  <c r="C610" i="1"/>
  <c r="C623" i="1"/>
  <c r="C1185" i="1"/>
  <c r="C1241" i="1"/>
  <c r="C1264" i="1"/>
  <c r="C1278" i="1"/>
  <c r="C1418" i="1"/>
  <c r="C1432" i="1"/>
  <c r="C1435" i="1"/>
  <c r="C1511" i="1"/>
  <c r="C1514" i="1"/>
  <c r="J1549" i="1"/>
  <c r="J1551" i="1"/>
  <c r="J1553" i="1"/>
  <c r="J1557" i="1"/>
  <c r="J1559" i="1"/>
  <c r="J1561" i="1"/>
  <c r="J1564" i="1"/>
  <c r="J1566" i="1"/>
  <c r="J1568" i="1"/>
  <c r="J1570" i="1"/>
  <c r="J1574" i="1"/>
  <c r="J1576" i="1"/>
  <c r="J1579" i="1"/>
  <c r="J1581" i="1"/>
  <c r="G1584" i="1"/>
  <c r="G1588" i="1"/>
  <c r="H1592" i="1"/>
  <c r="G1594" i="1"/>
  <c r="G1625" i="1"/>
  <c r="G1630" i="1"/>
  <c r="G1633" i="1"/>
  <c r="H1636" i="1"/>
  <c r="G1638" i="1"/>
  <c r="G1661" i="1"/>
  <c r="H1664" i="1"/>
  <c r="G1666" i="1"/>
  <c r="G1669" i="1"/>
  <c r="H1672" i="1"/>
  <c r="G1674" i="1"/>
  <c r="G1677" i="1"/>
  <c r="H1680" i="1"/>
  <c r="G1682" i="1"/>
  <c r="G1685" i="1"/>
  <c r="D106" i="4"/>
  <c r="F178" i="4"/>
  <c r="F194" i="4"/>
  <c r="F379" i="4"/>
  <c r="E431" i="4"/>
  <c r="D522" i="4"/>
  <c r="D584" i="4"/>
  <c r="E597" i="4"/>
  <c r="D591" i="1" s="1"/>
  <c r="E647" i="4"/>
  <c r="D641" i="1" s="1"/>
  <c r="G338" i="9"/>
  <c r="F203" i="5"/>
  <c r="F297" i="5"/>
  <c r="D296" i="5"/>
  <c r="E35" i="6"/>
  <c r="D38" i="7"/>
  <c r="G185" i="9"/>
  <c r="E185" i="9" s="1"/>
  <c r="B185" i="9" s="1"/>
  <c r="F120" i="5"/>
  <c r="D119" i="5"/>
  <c r="D131" i="1"/>
  <c r="D199" i="1"/>
  <c r="D461" i="1"/>
  <c r="D566" i="1"/>
  <c r="D579" i="1"/>
  <c r="D601" i="1"/>
  <c r="D1539" i="1"/>
  <c r="D1540" i="1"/>
  <c r="E7" i="4"/>
  <c r="F126" i="4"/>
  <c r="F141" i="4"/>
  <c r="E153" i="4"/>
  <c r="H24" i="9" s="1"/>
  <c r="F170" i="4"/>
  <c r="F274" i="4"/>
  <c r="D321" i="4"/>
  <c r="D373" i="4"/>
  <c r="F427" i="4"/>
  <c r="D430" i="4"/>
  <c r="F473" i="4"/>
  <c r="D479" i="4"/>
  <c r="D491" i="4"/>
  <c r="D536" i="4"/>
  <c r="F603" i="4"/>
  <c r="D597" i="4"/>
  <c r="F8" i="5"/>
  <c r="G314" i="9"/>
  <c r="F89" i="5"/>
  <c r="D135" i="5"/>
  <c r="H315" i="9"/>
  <c r="H316" i="9"/>
  <c r="E147" i="5"/>
  <c r="D1152" i="1" s="1"/>
  <c r="F165" i="5"/>
  <c r="G337" i="9"/>
  <c r="E337" i="9" s="1"/>
  <c r="B337" i="9" s="1"/>
  <c r="F197" i="5"/>
  <c r="D5" i="6"/>
  <c r="F10" i="6"/>
  <c r="D45" i="8"/>
  <c r="C1623" i="1"/>
  <c r="D25" i="8"/>
  <c r="C1602" i="1"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302" i="9"/>
  <c r="E302" i="9" s="1"/>
  <c r="B302" i="9" s="1"/>
  <c r="G301" i="9"/>
  <c r="E301" i="9" s="1"/>
  <c r="B301" i="9" s="1"/>
  <c r="G300" i="9"/>
  <c r="E300" i="9" s="1"/>
  <c r="B300" i="9" s="1"/>
  <c r="M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L228" i="9"/>
  <c r="G191" i="9"/>
  <c r="E191" i="9" s="1"/>
  <c r="B191" i="9" s="1"/>
  <c r="G187" i="9"/>
  <c r="E187" i="9" s="1"/>
  <c r="B187" i="9" s="1"/>
  <c r="G180" i="9"/>
  <c r="E180" i="9" s="1"/>
  <c r="B180" i="9" s="1"/>
  <c r="H179" i="9"/>
  <c r="H309" i="9"/>
  <c r="H308" i="9"/>
  <c r="E308" i="9" s="1"/>
  <c r="B308" i="9" s="1"/>
  <c r="G188" i="9"/>
  <c r="E188" i="9" s="1"/>
  <c r="B188" i="9" s="1"/>
  <c r="G178" i="9"/>
  <c r="E178" i="9" s="1"/>
  <c r="B178" i="9" s="1"/>
  <c r="G174" i="9"/>
  <c r="E174" i="9" s="1"/>
  <c r="B174" i="9" s="1"/>
  <c r="G309" i="9"/>
  <c r="E309" i="9" s="1"/>
  <c r="B309" i="9" s="1"/>
  <c r="G183" i="9"/>
  <c r="E183" i="9" s="1"/>
  <c r="B183" i="9" s="1"/>
  <c r="G179" i="9"/>
  <c r="G176" i="9"/>
  <c r="E176" i="9" s="1"/>
  <c r="B176" i="9" s="1"/>
  <c r="G310" i="9"/>
  <c r="E310" i="9" s="1"/>
  <c r="B310" i="9" s="1"/>
  <c r="G192" i="9"/>
  <c r="E192" i="9" s="1"/>
  <c r="B192" i="9" s="1"/>
  <c r="G190" i="9"/>
  <c r="E190" i="9" s="1"/>
  <c r="B190" i="9" s="1"/>
  <c r="G186" i="9"/>
  <c r="E186" i="9" s="1"/>
  <c r="B186" i="9" s="1"/>
  <c r="G184" i="9"/>
  <c r="E184" i="9" s="1"/>
  <c r="B184" i="9" s="1"/>
  <c r="G181" i="9"/>
  <c r="E181" i="9" s="1"/>
  <c r="B181" i="9" s="1"/>
  <c r="G177" i="9"/>
  <c r="E177" i="9" s="1"/>
  <c r="B177" i="9" s="1"/>
  <c r="G175" i="9"/>
  <c r="E175" i="9" s="1"/>
  <c r="B175" i="9" s="1"/>
  <c r="G182" i="9"/>
  <c r="E182" i="9" s="1"/>
  <c r="B182" i="9" s="1"/>
  <c r="I10" i="9"/>
  <c r="G316" i="9"/>
  <c r="G315" i="9"/>
  <c r="E25" i="9"/>
  <c r="B25" i="9" s="1"/>
  <c r="E33" i="9"/>
  <c r="B33" i="9" s="1"/>
  <c r="E49" i="9"/>
  <c r="B49" i="9" s="1"/>
  <c r="E65" i="9"/>
  <c r="B65" i="9" s="1"/>
  <c r="E81" i="9"/>
  <c r="B81" i="9" s="1"/>
  <c r="E97" i="9"/>
  <c r="B97" i="9" s="1"/>
  <c r="E113" i="9"/>
  <c r="B113" i="9" s="1"/>
  <c r="E129" i="9"/>
  <c r="B129" i="9" s="1"/>
  <c r="E145" i="9"/>
  <c r="B145" i="9" s="1"/>
  <c r="B30" i="9"/>
  <c r="E41" i="9"/>
  <c r="B41" i="9" s="1"/>
  <c r="E57" i="9"/>
  <c r="B57" i="9" s="1"/>
  <c r="E73" i="9"/>
  <c r="B73" i="9" s="1"/>
  <c r="E89" i="9"/>
  <c r="B89" i="9" s="1"/>
  <c r="E105" i="9"/>
  <c r="B105" i="9" s="1"/>
  <c r="E121" i="9"/>
  <c r="B121" i="9" s="1"/>
  <c r="E40" i="9"/>
  <c r="B40" i="9" s="1"/>
  <c r="B43" i="9"/>
  <c r="E56" i="9"/>
  <c r="B56" i="9" s="1"/>
  <c r="B59" i="9"/>
  <c r="E72" i="9"/>
  <c r="B72" i="9" s="1"/>
  <c r="B75" i="9"/>
  <c r="E88" i="9"/>
  <c r="B88" i="9" s="1"/>
  <c r="B91" i="9"/>
  <c r="E104" i="9"/>
  <c r="B104" i="9" s="1"/>
  <c r="B107" i="9"/>
  <c r="E120" i="9"/>
  <c r="B120" i="9" s="1"/>
  <c r="B123" i="9"/>
  <c r="E136" i="9"/>
  <c r="B136" i="9" s="1"/>
  <c r="B139" i="9"/>
  <c r="E152" i="9"/>
  <c r="B152" i="9" s="1"/>
  <c r="B155" i="9"/>
  <c r="B158" i="9"/>
  <c r="B166" i="9"/>
  <c r="F256" i="9"/>
  <c r="B256" i="9" s="1"/>
  <c r="B263" i="9"/>
  <c r="B42" i="9"/>
  <c r="B50" i="9"/>
  <c r="B58" i="9"/>
  <c r="B66" i="9"/>
  <c r="B74" i="9"/>
  <c r="B82" i="9"/>
  <c r="B90" i="9"/>
  <c r="B98" i="9"/>
  <c r="B106" i="9"/>
  <c r="B114" i="9"/>
  <c r="B122" i="9"/>
  <c r="B130" i="9"/>
  <c r="B138" i="9"/>
  <c r="B146" i="9"/>
  <c r="B154" i="9"/>
  <c r="E161" i="9"/>
  <c r="B161" i="9" s="1"/>
  <c r="E169" i="9"/>
  <c r="B169" i="9" s="1"/>
  <c r="B246" i="9"/>
  <c r="F281" i="9"/>
  <c r="B281" i="9" s="1"/>
  <c r="B318" i="9"/>
  <c r="E29" i="9"/>
  <c r="B29" i="9" s="1"/>
  <c r="E37" i="9"/>
  <c r="B37" i="9" s="1"/>
  <c r="E45" i="9"/>
  <c r="B45" i="9" s="1"/>
  <c r="E53" i="9"/>
  <c r="B53" i="9" s="1"/>
  <c r="E61" i="9"/>
  <c r="B61" i="9" s="1"/>
  <c r="E69" i="9"/>
  <c r="B69" i="9" s="1"/>
  <c r="E77" i="9"/>
  <c r="B77" i="9" s="1"/>
  <c r="E85" i="9"/>
  <c r="B85" i="9" s="1"/>
  <c r="E93" i="9"/>
  <c r="B93" i="9" s="1"/>
  <c r="E101" i="9"/>
  <c r="B101" i="9" s="1"/>
  <c r="E109" i="9"/>
  <c r="B109" i="9" s="1"/>
  <c r="E117" i="9"/>
  <c r="B117" i="9" s="1"/>
  <c r="E125" i="9"/>
  <c r="B125" i="9" s="1"/>
  <c r="E133" i="9"/>
  <c r="B133" i="9" s="1"/>
  <c r="E141" i="9"/>
  <c r="B141" i="9" s="1"/>
  <c r="E149" i="9"/>
  <c r="B149" i="9" s="1"/>
  <c r="E157" i="9"/>
  <c r="B157" i="9" s="1"/>
  <c r="E165" i="9"/>
  <c r="B165" i="9" s="1"/>
  <c r="E173" i="9"/>
  <c r="B173" i="9" s="1"/>
  <c r="F233" i="9"/>
  <c r="B233" i="9" s="1"/>
  <c r="B243" i="9"/>
  <c r="B262" i="9"/>
  <c r="B271" i="9"/>
  <c r="F272" i="9"/>
  <c r="B272" i="9" s="1"/>
  <c r="E322" i="9"/>
  <c r="B322" i="9" s="1"/>
  <c r="F232" i="9"/>
  <c r="B232" i="9" s="1"/>
  <c r="B238" i="9"/>
  <c r="F248" i="9"/>
  <c r="B248" i="9" s="1"/>
  <c r="B254" i="9"/>
  <c r="F264" i="9"/>
  <c r="B264" i="9" s="1"/>
  <c r="B270" i="9"/>
  <c r="F280" i="9"/>
  <c r="B280" i="9" s="1"/>
  <c r="B286" i="9"/>
  <c r="F298" i="9"/>
  <c r="B234" i="9"/>
  <c r="B242" i="9"/>
  <c r="B250" i="9"/>
  <c r="B258" i="9"/>
  <c r="B266" i="9"/>
  <c r="B274" i="9"/>
  <c r="B282" i="9"/>
  <c r="B290" i="9"/>
  <c r="E304" i="9"/>
  <c r="B304" i="9" s="1"/>
  <c r="F341" i="9"/>
  <c r="B341" i="9" s="1"/>
  <c r="D642" i="1" l="1"/>
  <c r="F648" i="4"/>
  <c r="E251" i="5"/>
  <c r="D1255" i="1" s="1"/>
  <c r="H1268" i="1"/>
  <c r="H1260" i="1"/>
  <c r="G1260" i="1"/>
  <c r="G1201" i="1"/>
  <c r="E316" i="9"/>
  <c r="B316" i="9" s="1"/>
  <c r="E315" i="9"/>
  <c r="B315" i="9" s="1"/>
  <c r="E314" i="9"/>
  <c r="B314" i="9" s="1"/>
  <c r="E7" i="5"/>
  <c r="F7" i="5" s="1"/>
  <c r="E360" i="4"/>
  <c r="E418" i="4" s="1"/>
  <c r="D413" i="1" s="1"/>
  <c r="F125" i="4"/>
  <c r="F49" i="4"/>
  <c r="H1623" i="1"/>
  <c r="G1623" i="1"/>
  <c r="F321" i="4"/>
  <c r="C316" i="1"/>
  <c r="C1571" i="1"/>
  <c r="H35" i="3"/>
  <c r="H1432" i="1"/>
  <c r="G1432" i="1"/>
  <c r="G1241" i="1"/>
  <c r="H1241" i="1"/>
  <c r="H610" i="1"/>
  <c r="G610" i="1"/>
  <c r="H531" i="1"/>
  <c r="G531" i="1"/>
  <c r="H467" i="1"/>
  <c r="G467" i="1"/>
  <c r="H369" i="1"/>
  <c r="G369" i="1"/>
  <c r="H269" i="1"/>
  <c r="G269" i="1"/>
  <c r="H156" i="1"/>
  <c r="G156" i="1"/>
  <c r="G67" i="1"/>
  <c r="H67" i="1"/>
  <c r="G32" i="1"/>
  <c r="H32" i="1"/>
  <c r="H227" i="1"/>
  <c r="G227" i="1"/>
  <c r="F134" i="4"/>
  <c r="C130" i="1"/>
  <c r="G94" i="1"/>
  <c r="H94" i="1"/>
  <c r="H1057" i="1"/>
  <c r="G1057" i="1"/>
  <c r="C1017" i="1"/>
  <c r="F12" i="5"/>
  <c r="G242" i="1"/>
  <c r="H242" i="1"/>
  <c r="G1577" i="1"/>
  <c r="H1577" i="1"/>
  <c r="H1424" i="1"/>
  <c r="G1424" i="1"/>
  <c r="G259" i="1"/>
  <c r="H259" i="1"/>
  <c r="H1208" i="1"/>
  <c r="G1208" i="1"/>
  <c r="F147" i="5"/>
  <c r="H1081" i="1"/>
  <c r="G1081" i="1"/>
  <c r="H423" i="1"/>
  <c r="G423" i="1"/>
  <c r="H357" i="1"/>
  <c r="G357" i="1"/>
  <c r="F82" i="4"/>
  <c r="C78" i="1"/>
  <c r="I40" i="3"/>
  <c r="C1622" i="1"/>
  <c r="H22" i="3"/>
  <c r="C1012" i="1"/>
  <c r="F536" i="4"/>
  <c r="C530" i="1"/>
  <c r="D535" i="4"/>
  <c r="F430" i="4"/>
  <c r="C424" i="1"/>
  <c r="H601" i="1"/>
  <c r="G601" i="1"/>
  <c r="D1431" i="1"/>
  <c r="I28" i="3"/>
  <c r="F584" i="4"/>
  <c r="C578" i="1"/>
  <c r="H1514" i="1"/>
  <c r="G1514" i="1"/>
  <c r="H1418" i="1"/>
  <c r="G1418" i="1"/>
  <c r="G1185" i="1"/>
  <c r="H1185" i="1"/>
  <c r="G585" i="1"/>
  <c r="H585" i="1"/>
  <c r="H526" i="1"/>
  <c r="G526" i="1"/>
  <c r="H464" i="1"/>
  <c r="G464" i="1"/>
  <c r="G344" i="1"/>
  <c r="H344" i="1"/>
  <c r="H258" i="1"/>
  <c r="G258" i="1"/>
  <c r="G137" i="1"/>
  <c r="H137" i="1"/>
  <c r="H64" i="1"/>
  <c r="G64" i="1"/>
  <c r="I34" i="3"/>
  <c r="D1555" i="1"/>
  <c r="H305" i="1"/>
  <c r="G305" i="1"/>
  <c r="H166" i="1"/>
  <c r="G166" i="1"/>
  <c r="D299" i="4"/>
  <c r="C148" i="1"/>
  <c r="H18" i="3"/>
  <c r="H34" i="3"/>
  <c r="C1555" i="1"/>
  <c r="H503" i="1"/>
  <c r="G503" i="1"/>
  <c r="G461" i="1"/>
  <c r="H461" i="1"/>
  <c r="G199" i="1"/>
  <c r="H199" i="1"/>
  <c r="D6" i="4"/>
  <c r="F7" i="4"/>
  <c r="C3" i="1"/>
  <c r="G122" i="1"/>
  <c r="H122" i="1"/>
  <c r="H1503" i="1"/>
  <c r="G1503" i="1"/>
  <c r="F89" i="6"/>
  <c r="C1485" i="1"/>
  <c r="H338" i="9"/>
  <c r="E338" i="9" s="1"/>
  <c r="B338" i="9" s="1"/>
  <c r="D1207" i="1"/>
  <c r="H1094" i="1"/>
  <c r="G1094" i="1"/>
  <c r="D69" i="5"/>
  <c r="D6" i="5" s="1"/>
  <c r="C1075" i="1"/>
  <c r="F70" i="5"/>
  <c r="H566" i="1"/>
  <c r="G566" i="1"/>
  <c r="E535" i="4"/>
  <c r="G270" i="1"/>
  <c r="H270" i="1"/>
  <c r="F164" i="4"/>
  <c r="C160" i="1"/>
  <c r="G46" i="1"/>
  <c r="H46" i="1"/>
  <c r="F228" i="9"/>
  <c r="B207" i="9"/>
  <c r="F135" i="5"/>
  <c r="C1140" i="1"/>
  <c r="C485" i="1"/>
  <c r="F491" i="4"/>
  <c r="D3" i="1"/>
  <c r="E6" i="4"/>
  <c r="H579" i="1"/>
  <c r="G579" i="1"/>
  <c r="D44" i="8"/>
  <c r="C1300" i="1"/>
  <c r="F296" i="5"/>
  <c r="C516" i="1"/>
  <c r="F522" i="4"/>
  <c r="H1511" i="1"/>
  <c r="G1511" i="1"/>
  <c r="H1278" i="1"/>
  <c r="G1278" i="1"/>
  <c r="H551" i="1"/>
  <c r="G551" i="1"/>
  <c r="G491" i="1"/>
  <c r="H491" i="1"/>
  <c r="G425" i="1"/>
  <c r="G317" i="1"/>
  <c r="H317" i="1"/>
  <c r="H212" i="1"/>
  <c r="G212" i="1"/>
  <c r="H121" i="1"/>
  <c r="G121" i="1"/>
  <c r="H45" i="1"/>
  <c r="G45" i="1"/>
  <c r="E5" i="7"/>
  <c r="D251" i="5"/>
  <c r="F255" i="5"/>
  <c r="C1259" i="1"/>
  <c r="F230" i="4"/>
  <c r="C226" i="1"/>
  <c r="F153" i="4"/>
  <c r="G73" i="1"/>
  <c r="H73" i="1"/>
  <c r="H1540" i="1"/>
  <c r="G1540" i="1"/>
  <c r="H1050" i="1"/>
  <c r="G1050" i="1"/>
  <c r="F466" i="4"/>
  <c r="C460" i="1"/>
  <c r="F202" i="4"/>
  <c r="C198" i="1"/>
  <c r="I1544" i="1"/>
  <c r="H1431" i="1"/>
  <c r="G1431" i="1"/>
  <c r="H1406" i="1"/>
  <c r="G1406" i="1"/>
  <c r="H336" i="9"/>
  <c r="E336" i="9" s="1"/>
  <c r="B336" i="9" s="1"/>
  <c r="E177" i="5"/>
  <c r="D1182" i="1"/>
  <c r="H1182" i="1" s="1"/>
  <c r="D1093" i="1"/>
  <c r="E69" i="5"/>
  <c r="F571" i="4"/>
  <c r="C565" i="1"/>
  <c r="H523" i="1"/>
  <c r="G523" i="1"/>
  <c r="G393" i="1"/>
  <c r="H393" i="1"/>
  <c r="F361" i="4"/>
  <c r="D360" i="4"/>
  <c r="C356" i="1"/>
  <c r="H79" i="1"/>
  <c r="G79" i="1"/>
  <c r="E179" i="9"/>
  <c r="B179" i="9" s="1"/>
  <c r="G1602" i="1"/>
  <c r="H1602" i="1"/>
  <c r="D141" i="6"/>
  <c r="G348" i="9" s="1"/>
  <c r="E348" i="9" s="1"/>
  <c r="H27" i="3"/>
  <c r="C1401" i="1"/>
  <c r="F5" i="6"/>
  <c r="H1152" i="1"/>
  <c r="G1152" i="1"/>
  <c r="F597" i="4"/>
  <c r="C591" i="1"/>
  <c r="C473" i="1"/>
  <c r="F479" i="4"/>
  <c r="F373" i="4"/>
  <c r="C368" i="1"/>
  <c r="D149" i="1"/>
  <c r="G149" i="1" s="1"/>
  <c r="E152" i="4"/>
  <c r="C1124" i="1"/>
  <c r="F119" i="5"/>
  <c r="G343" i="9"/>
  <c r="E343" i="9" s="1"/>
  <c r="G641" i="1"/>
  <c r="H641" i="1"/>
  <c r="D425" i="1"/>
  <c r="H425" i="1" s="1"/>
  <c r="E430" i="4"/>
  <c r="F106" i="4"/>
  <c r="C102" i="1"/>
  <c r="H1435" i="1"/>
  <c r="G1435" i="1"/>
  <c r="H1264" i="1"/>
  <c r="G1264" i="1"/>
  <c r="H623" i="1"/>
  <c r="G623" i="1"/>
  <c r="H539" i="1"/>
  <c r="G539" i="1"/>
  <c r="H479" i="1"/>
  <c r="G479" i="1"/>
  <c r="H396" i="1"/>
  <c r="G396" i="1"/>
  <c r="H293" i="1"/>
  <c r="G293" i="1"/>
  <c r="H185" i="1"/>
  <c r="G185" i="1"/>
  <c r="H108" i="1"/>
  <c r="G108" i="1"/>
  <c r="G35" i="1"/>
  <c r="H35" i="1"/>
  <c r="H30" i="3"/>
  <c r="C1510" i="1"/>
  <c r="F114" i="6"/>
  <c r="G339" i="9"/>
  <c r="E339" i="9" s="1"/>
  <c r="B339" i="9" s="1"/>
  <c r="F219" i="5"/>
  <c r="C1223" i="1"/>
  <c r="D177" i="5"/>
  <c r="F309" i="4"/>
  <c r="D308" i="4"/>
  <c r="C304" i="1"/>
  <c r="G24" i="9"/>
  <c r="E24" i="9" s="1"/>
  <c r="H131" i="1"/>
  <c r="G131" i="1"/>
  <c r="H25" i="1"/>
  <c r="G25" i="1"/>
  <c r="I1542" i="1"/>
  <c r="D5" i="7"/>
  <c r="C1539" i="1"/>
  <c r="H496" i="1"/>
  <c r="G496" i="1"/>
  <c r="D1401" i="1"/>
  <c r="E141" i="6"/>
  <c r="I27" i="3"/>
  <c r="G13" i="1"/>
  <c r="H13" i="1"/>
  <c r="H1490" i="1"/>
  <c r="G1490" i="1"/>
  <c r="H1190" i="1"/>
  <c r="G1190" i="1"/>
  <c r="G569" i="1"/>
  <c r="H569" i="1"/>
  <c r="H341" i="1"/>
  <c r="G341" i="1"/>
  <c r="G161" i="1"/>
  <c r="H161" i="1"/>
  <c r="G19" i="1"/>
  <c r="H19" i="1"/>
  <c r="H642" i="1" l="1"/>
  <c r="G642" i="1"/>
  <c r="I25" i="3"/>
  <c r="D1012" i="1"/>
  <c r="G1012" i="1" s="1"/>
  <c r="I22" i="3"/>
  <c r="E417" i="4"/>
  <c r="D412" i="1" s="1"/>
  <c r="D355" i="1"/>
  <c r="E347" i="9"/>
  <c r="B348" i="9"/>
  <c r="C1011" i="1"/>
  <c r="B343" i="9"/>
  <c r="D1074" i="1"/>
  <c r="I23" i="3"/>
  <c r="G1259" i="1"/>
  <c r="H1259" i="1"/>
  <c r="D2" i="1"/>
  <c r="E422" i="4"/>
  <c r="I17" i="3"/>
  <c r="H1485" i="1"/>
  <c r="G1485" i="1"/>
  <c r="F6" i="4"/>
  <c r="D300" i="4"/>
  <c r="H17" i="3"/>
  <c r="C2" i="1"/>
  <c r="D422" i="4"/>
  <c r="D423" i="4"/>
  <c r="D301" i="4"/>
  <c r="C295" i="1"/>
  <c r="H33" i="3"/>
  <c r="C1538" i="1"/>
  <c r="G346" i="9"/>
  <c r="E346" i="9" s="1"/>
  <c r="G516" i="1"/>
  <c r="H516" i="1"/>
  <c r="G424" i="1"/>
  <c r="H530" i="1"/>
  <c r="G530" i="1"/>
  <c r="H78" i="1"/>
  <c r="G78" i="1"/>
  <c r="G102" i="1"/>
  <c r="H102" i="1"/>
  <c r="H1124" i="1"/>
  <c r="G1124" i="1"/>
  <c r="H9" i="3"/>
  <c r="H1401" i="1"/>
  <c r="G1401" i="1"/>
  <c r="H565" i="1"/>
  <c r="G565" i="1"/>
  <c r="H198" i="1"/>
  <c r="G198" i="1"/>
  <c r="F251" i="5"/>
  <c r="C1255" i="1"/>
  <c r="H25" i="3"/>
  <c r="G1182" i="1"/>
  <c r="H160" i="1"/>
  <c r="G160" i="1"/>
  <c r="E640" i="4"/>
  <c r="D634" i="1" s="1"/>
  <c r="D529" i="1"/>
  <c r="G1075" i="1"/>
  <c r="H1075" i="1"/>
  <c r="G1207" i="1"/>
  <c r="H1207" i="1"/>
  <c r="G3" i="1"/>
  <c r="H3" i="1"/>
  <c r="G130" i="1"/>
  <c r="H130" i="1"/>
  <c r="G1571" i="1"/>
  <c r="H1571" i="1"/>
  <c r="D1537" i="1"/>
  <c r="I31" i="3"/>
  <c r="H1539" i="1"/>
  <c r="G1539" i="1"/>
  <c r="G304" i="1"/>
  <c r="H304" i="1"/>
  <c r="H1223" i="1"/>
  <c r="G1223" i="1"/>
  <c r="H1510" i="1"/>
  <c r="G1510" i="1"/>
  <c r="E639" i="4"/>
  <c r="D633" i="1" s="1"/>
  <c r="D424" i="1"/>
  <c r="H424" i="1" s="1"/>
  <c r="G473" i="1"/>
  <c r="H473" i="1"/>
  <c r="F141" i="6"/>
  <c r="C1537" i="1"/>
  <c r="H31" i="3"/>
  <c r="F360" i="4"/>
  <c r="C355" i="1"/>
  <c r="D418" i="4"/>
  <c r="H460" i="1"/>
  <c r="G460" i="1"/>
  <c r="H1300" i="1"/>
  <c r="G1300" i="1"/>
  <c r="H1140" i="1"/>
  <c r="G1140" i="1"/>
  <c r="D640" i="4"/>
  <c r="F535" i="4"/>
  <c r="C529" i="1"/>
  <c r="H149" i="1"/>
  <c r="E6" i="5"/>
  <c r="F6" i="5" s="1"/>
  <c r="D417" i="4"/>
  <c r="F308" i="4"/>
  <c r="C303" i="1"/>
  <c r="G368" i="1"/>
  <c r="H368" i="1"/>
  <c r="H591" i="1"/>
  <c r="G591" i="1"/>
  <c r="G1093" i="1"/>
  <c r="H1093" i="1"/>
  <c r="H226" i="1"/>
  <c r="G226" i="1"/>
  <c r="G344" i="9"/>
  <c r="E344" i="9" s="1"/>
  <c r="B344" i="9" s="1"/>
  <c r="K1481" i="9"/>
  <c r="C1621" i="1"/>
  <c r="I39" i="3"/>
  <c r="G1017" i="1"/>
  <c r="H1017" i="1"/>
  <c r="B24" i="9"/>
  <c r="F177" i="5"/>
  <c r="D176" i="5"/>
  <c r="G299" i="9" s="1"/>
  <c r="H24" i="3"/>
  <c r="C1181" i="1"/>
  <c r="E299" i="4"/>
  <c r="E300" i="4" s="1"/>
  <c r="D296" i="1" s="1"/>
  <c r="D148" i="1"/>
  <c r="H148" i="1" s="1"/>
  <c r="I18" i="3"/>
  <c r="H356" i="1"/>
  <c r="G356" i="1"/>
  <c r="E176" i="5"/>
  <c r="D1180" i="1" s="1"/>
  <c r="D1181" i="1"/>
  <c r="I24" i="3"/>
  <c r="H19" i="9"/>
  <c r="E19" i="9" s="1"/>
  <c r="B19" i="9" s="1"/>
  <c r="D1538" i="1"/>
  <c r="I33" i="3"/>
  <c r="H485" i="1"/>
  <c r="G485" i="1"/>
  <c r="B228" i="9"/>
  <c r="F69" i="5"/>
  <c r="C1074" i="1"/>
  <c r="H23" i="3"/>
  <c r="G1555" i="1"/>
  <c r="H1555" i="1"/>
  <c r="F152" i="4"/>
  <c r="H578" i="1"/>
  <c r="G578" i="1"/>
  <c r="D639" i="4"/>
  <c r="G1622" i="1"/>
  <c r="H1622" i="1"/>
  <c r="H316" i="1"/>
  <c r="G316" i="1"/>
  <c r="H1012" i="1" l="1"/>
  <c r="G306" i="9"/>
  <c r="E306" i="9" s="1"/>
  <c r="B306" i="9" s="1"/>
  <c r="E342" i="9"/>
  <c r="F299" i="4"/>
  <c r="K3" i="9"/>
  <c r="I9" i="3"/>
  <c r="G529" i="1"/>
  <c r="H529" i="1"/>
  <c r="B346" i="9"/>
  <c r="E345" i="9"/>
  <c r="I10" i="3" s="1"/>
  <c r="H2" i="1"/>
  <c r="G2" i="1"/>
  <c r="F176" i="5"/>
  <c r="C1180" i="1"/>
  <c r="H8" i="3" s="1"/>
  <c r="F417" i="4"/>
  <c r="C412" i="1"/>
  <c r="C413" i="1"/>
  <c r="F418" i="4"/>
  <c r="H1537" i="1"/>
  <c r="G1537" i="1"/>
  <c r="G148" i="1"/>
  <c r="H1538" i="1"/>
  <c r="G1538" i="1"/>
  <c r="F301" i="4"/>
  <c r="C297" i="1"/>
  <c r="D417" i="1"/>
  <c r="E643" i="4"/>
  <c r="C633" i="1"/>
  <c r="F639" i="4"/>
  <c r="H1181" i="1"/>
  <c r="G1181" i="1"/>
  <c r="H303" i="1"/>
  <c r="G303" i="1"/>
  <c r="H1255" i="1"/>
  <c r="G1255" i="1"/>
  <c r="D643" i="4"/>
  <c r="F422" i="4"/>
  <c r="D424" i="4"/>
  <c r="C417" i="1"/>
  <c r="H1621" i="1"/>
  <c r="G1621" i="1"/>
  <c r="H11" i="3"/>
  <c r="H1074" i="1"/>
  <c r="G1074" i="1"/>
  <c r="D295" i="1"/>
  <c r="G295" i="1" s="1"/>
  <c r="E301" i="4"/>
  <c r="E423" i="4"/>
  <c r="F423" i="4" s="1"/>
  <c r="H299" i="9"/>
  <c r="E299" i="9" s="1"/>
  <c r="D1011" i="1"/>
  <c r="G1011" i="1" s="1"/>
  <c r="F640" i="4"/>
  <c r="C634" i="1"/>
  <c r="G355" i="1"/>
  <c r="H355" i="1"/>
  <c r="D644" i="4"/>
  <c r="G20" i="9"/>
  <c r="C418" i="1"/>
  <c r="D425" i="4"/>
  <c r="F300" i="4"/>
  <c r="C296" i="1"/>
  <c r="H1011" i="1" l="1"/>
  <c r="H295" i="1"/>
  <c r="H634" i="1"/>
  <c r="G634" i="1"/>
  <c r="E644" i="4"/>
  <c r="H20" i="9"/>
  <c r="E20" i="9" s="1"/>
  <c r="B20" i="9" s="1"/>
  <c r="D418" i="1"/>
  <c r="G418" i="1" s="1"/>
  <c r="E425" i="4"/>
  <c r="D420" i="1" s="1"/>
  <c r="G417" i="1"/>
  <c r="H417" i="1"/>
  <c r="D637" i="1"/>
  <c r="H412" i="1"/>
  <c r="G412" i="1"/>
  <c r="C638" i="1"/>
  <c r="D646" i="4"/>
  <c r="N3" i="9"/>
  <c r="I11" i="3"/>
  <c r="C419" i="1"/>
  <c r="B299" i="9"/>
  <c r="F425" i="4"/>
  <c r="C420" i="1"/>
  <c r="D297" i="1"/>
  <c r="H297" i="1" s="1"/>
  <c r="M3" i="9"/>
  <c r="E424" i="4"/>
  <c r="D419" i="1" s="1"/>
  <c r="H1180" i="1"/>
  <c r="G1180" i="1"/>
  <c r="H296" i="1"/>
  <c r="G296" i="1"/>
  <c r="D645" i="4"/>
  <c r="C637" i="1"/>
  <c r="F643" i="4"/>
  <c r="H633" i="1"/>
  <c r="G633" i="1"/>
  <c r="G413" i="1"/>
  <c r="H413" i="1"/>
  <c r="H418" i="1" l="1"/>
  <c r="G420" i="1"/>
  <c r="H420" i="1"/>
  <c r="H419" i="1"/>
  <c r="G419" i="1"/>
  <c r="F646" i="4"/>
  <c r="D650" i="4"/>
  <c r="C640" i="1"/>
  <c r="D638" i="1"/>
  <c r="G638" i="1" s="1"/>
  <c r="E646" i="4"/>
  <c r="G297" i="1"/>
  <c r="H334" i="9"/>
  <c r="G334" i="9"/>
  <c r="F424" i="4"/>
  <c r="C639" i="1"/>
  <c r="D649" i="4"/>
  <c r="H637" i="1"/>
  <c r="G637" i="1"/>
  <c r="F644" i="4"/>
  <c r="E645" i="4"/>
  <c r="E334" i="9" l="1"/>
  <c r="B334" i="9" s="1"/>
  <c r="E649" i="4"/>
  <c r="D639" i="1"/>
  <c r="H639" i="1" s="1"/>
  <c r="F649" i="4"/>
  <c r="H19" i="3"/>
  <c r="C643" i="1"/>
  <c r="H638" i="1"/>
  <c r="C644" i="1"/>
  <c r="H20" i="3"/>
  <c r="G297" i="9"/>
  <c r="E297" i="9" s="1"/>
  <c r="B297" i="9" s="1"/>
  <c r="G639" i="1"/>
  <c r="E650" i="4"/>
  <c r="D640" i="1"/>
  <c r="H640" i="1" s="1"/>
  <c r="F645" i="4"/>
  <c r="E298" i="9" l="1"/>
  <c r="I8" i="3" s="1"/>
  <c r="G640" i="1"/>
  <c r="D644" i="1"/>
  <c r="H7" i="3" s="1"/>
  <c r="I20" i="3"/>
  <c r="F650" i="4"/>
  <c r="D643" i="1"/>
  <c r="G643" i="1" s="1"/>
  <c r="I19" i="3"/>
  <c r="G644" i="1" l="1"/>
  <c r="H644" i="1"/>
  <c r="H643" i="1"/>
  <c r="J3" i="9"/>
  <c r="H295" i="9" l="1"/>
  <c r="L293" i="9"/>
  <c r="F293" i="9" s="1"/>
  <c r="H18" i="9"/>
  <c r="G295" i="9"/>
  <c r="H22" i="9"/>
  <c r="J13" i="9"/>
  <c r="J10" i="9"/>
  <c r="I8" i="9"/>
  <c r="I6" i="9"/>
  <c r="G18" i="9"/>
  <c r="J9" i="9"/>
  <c r="H17" i="9"/>
  <c r="I7" i="9"/>
  <c r="J11" i="9"/>
  <c r="K11" i="9"/>
  <c r="K7" i="9"/>
  <c r="K6" i="9"/>
  <c r="K10" i="9"/>
  <c r="J6" i="9"/>
  <c r="J17" i="9"/>
  <c r="M15" i="9"/>
  <c r="H15" i="9"/>
  <c r="H16" i="9"/>
  <c r="M16" i="9"/>
  <c r="I13" i="9"/>
  <c r="K8" i="9"/>
  <c r="G21" i="9"/>
  <c r="I5" i="9"/>
  <c r="K5" i="9"/>
  <c r="K9" i="9"/>
  <c r="J5" i="9"/>
  <c r="G17" i="9"/>
  <c r="I9" i="9"/>
  <c r="G16" i="9"/>
  <c r="I17" i="9"/>
  <c r="L15" i="9"/>
  <c r="K12" i="9"/>
  <c r="K13" i="9"/>
  <c r="L16" i="9"/>
  <c r="G15" i="9"/>
  <c r="H21" i="9"/>
  <c r="J12" i="9"/>
  <c r="J8" i="9"/>
  <c r="I11" i="9"/>
  <c r="I12" i="9"/>
  <c r="J7" i="9"/>
  <c r="G22" i="9"/>
  <c r="E11" i="9" l="1"/>
  <c r="B11" i="9" s="1"/>
  <c r="E15" i="9"/>
  <c r="E295" i="9"/>
  <c r="B295" i="9" s="1"/>
  <c r="E22" i="9"/>
  <c r="B22" i="9" s="1"/>
  <c r="F15" i="9"/>
  <c r="E5" i="9"/>
  <c r="B5" i="9" s="1"/>
  <c r="E17" i="9"/>
  <c r="B17" i="9" s="1"/>
  <c r="E8" i="9"/>
  <c r="B8" i="9" s="1"/>
  <c r="E12" i="9"/>
  <c r="B12" i="9" s="1"/>
  <c r="E10" i="9"/>
  <c r="B10" i="9" s="1"/>
  <c r="E21" i="9"/>
  <c r="B21" i="9" s="1"/>
  <c r="F16" i="9"/>
  <c r="E16" i="9"/>
  <c r="E18" i="9"/>
  <c r="B18" i="9" s="1"/>
  <c r="B293" i="9"/>
  <c r="F23" i="9"/>
  <c r="E9" i="9"/>
  <c r="B9" i="9" s="1"/>
  <c r="E13" i="9"/>
  <c r="B13" i="9" s="1"/>
  <c r="E7" i="9"/>
  <c r="B7" i="9" s="1"/>
  <c r="E6" i="9"/>
  <c r="B6" i="9" s="1"/>
  <c r="B15" i="9" l="1"/>
  <c r="F14" i="9"/>
  <c r="F3" i="9" s="1"/>
  <c r="E23" i="9"/>
  <c r="I7" i="3" s="1"/>
  <c r="B16" i="9"/>
  <c r="E14" i="9"/>
  <c r="I13" i="3" s="1"/>
  <c r="E4" i="9"/>
  <c r="E3" i="9" l="1"/>
</calcChain>
</file>

<file path=xl/sharedStrings.xml><?xml version="1.0" encoding="utf-8"?>
<sst xmlns="http://schemas.openxmlformats.org/spreadsheetml/2006/main" count="4733" uniqueCount="3656">
  <si>
    <t>Obveznik:</t>
  </si>
  <si>
    <t>9562 - Osnovna škola Retfala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</si>
  <si>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</si>
  <si>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</si>
  <si>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</si>
  <si>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</si>
  <si>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</si>
  <si>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</si>
  <si>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</si>
  <si>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</si>
  <si>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</si>
  <si>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</si>
  <si>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</si>
  <si>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</si>
  <si>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</si>
  <si>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</si>
  <si>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</si>
  <si>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</si>
  <si>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</si>
  <si>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</si>
  <si>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</si>
  <si>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</si>
  <si>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</si>
  <si>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</si>
  <si>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</si>
  <si>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</si>
  <si>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</si>
  <si>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</si>
  <si>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</si>
  <si>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</si>
  <si>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</si>
  <si>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</si>
  <si>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</si>
  <si>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</si>
  <si>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</si>
  <si>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</si>
  <si>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</si>
  <si>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</si>
  <si>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</si>
  <si>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</si>
  <si>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</si>
  <si>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</si>
  <si>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</si>
  <si>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</si>
  <si>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</si>
  <si>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</si>
  <si>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</si>
  <si>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</si>
  <si>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</si>
  <si>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</si>
  <si>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</si>
  <si>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</si>
  <si>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</si>
  <si>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</si>
  <si>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</si>
  <si>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</si>
  <si>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</si>
  <si>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</si>
  <si>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</si>
  <si>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</si>
  <si>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</si>
  <si>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</si>
  <si>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</si>
  <si>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</si>
  <si>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</si>
  <si>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</si>
  <si>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</si>
  <si>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</si>
  <si>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</si>
  <si>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</si>
  <si>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</si>
  <si>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</si>
  <si>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</si>
  <si>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</si>
  <si>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</si>
  <si>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</si>
  <si>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</si>
  <si>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</si>
  <si>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</si>
  <si>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</si>
  <si>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</si>
  <si>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</si>
  <si>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</si>
  <si>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</si>
  <si>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</si>
  <si>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</si>
  <si>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</si>
  <si>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</si>
  <si>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</si>
  <si>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</si>
  <si>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</si>
  <si>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</si>
  <si>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</si>
  <si>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</si>
  <si>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</si>
  <si>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</si>
  <si>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</si>
  <si>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</si>
  <si>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</si>
  <si>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</si>
  <si>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</si>
  <si>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</si>
  <si>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</si>
  <si>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</si>
  <si>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</si>
  <si>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</si>
  <si>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</si>
  <si>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</si>
  <si>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</si>
  <si>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</si>
  <si>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</si>
  <si>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</si>
  <si>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</si>
  <si>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</si>
  <si>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</si>
  <si>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</si>
  <si>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</si>
  <si>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</si>
  <si>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</si>
  <si>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</si>
  <si>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</si>
  <si>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</si>
  <si>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</si>
  <si>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</si>
  <si>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</si>
  <si>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</si>
  <si>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</si>
  <si>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</si>
  <si>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</si>
  <si>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</si>
  <si>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</si>
  <si>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</si>
  <si>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</si>
  <si>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</si>
  <si>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</si>
  <si>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</si>
  <si>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</si>
  <si>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</si>
  <si>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</si>
  <si>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</si>
  <si>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</si>
  <si>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</si>
  <si>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</si>
  <si>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</si>
  <si>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</si>
  <si>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</si>
  <si>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</si>
  <si>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</si>
  <si>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</si>
  <si>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</si>
  <si>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</si>
  <si>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</si>
  <si>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</si>
  <si>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</si>
  <si>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</si>
  <si>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</si>
  <si>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</si>
  <si>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</si>
  <si>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</si>
  <si>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</si>
  <si>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</si>
  <si>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</si>
  <si>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</si>
  <si>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</si>
  <si>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</si>
  <si>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</si>
  <si>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</si>
  <si>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</si>
  <si>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</si>
  <si>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</si>
  <si>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</si>
  <si>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</si>
  <si>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</si>
  <si>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</si>
  <si>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</si>
  <si>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</si>
  <si>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</si>
  <si>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</si>
  <si>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</si>
  <si>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</si>
  <si>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</si>
  <si>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</si>
  <si>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</si>
  <si>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</si>
  <si>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</si>
  <si>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</si>
  <si>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</si>
  <si>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</si>
  <si>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</si>
  <si>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</si>
  <si>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</si>
  <si>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</si>
  <si>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</si>
  <si>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</si>
  <si>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</si>
  <si>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</si>
  <si>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</si>
  <si>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</si>
  <si>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</si>
  <si>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</si>
  <si>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</si>
  <si>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</si>
  <si>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</si>
  <si>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</si>
  <si>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</si>
  <si>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</si>
  <si>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</si>
  <si>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</si>
  <si>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</si>
  <si>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</si>
  <si>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</si>
  <si>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</si>
  <si>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</si>
  <si>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</si>
  <si>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</si>
  <si>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</si>
  <si>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</si>
  <si>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</si>
  <si>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</si>
  <si>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</si>
  <si>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</si>
  <si>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</si>
  <si>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</si>
  <si>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</si>
  <si>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</si>
  <si>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</si>
  <si>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</si>
  <si>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</si>
  <si>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</si>
  <si>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</si>
  <si>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</si>
  <si>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</si>
  <si>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</si>
  <si>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</si>
  <si>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</si>
  <si>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</si>
  <si>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</si>
  <si>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</si>
  <si>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</si>
  <si>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</si>
  <si>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</si>
  <si>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</si>
  <si>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</si>
  <si>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</si>
  <si>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</si>
  <si>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</si>
  <si>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</si>
  <si>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</si>
  <si>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</si>
  <si>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</si>
  <si>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</si>
  <si>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</si>
  <si>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</si>
  <si>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</si>
  <si>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</si>
  <si>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</si>
  <si>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</si>
  <si>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</si>
  <si>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</si>
  <si>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</si>
  <si>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</si>
  <si>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</si>
  <si>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</si>
  <si>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</si>
  <si>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</si>
  <si>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</si>
  <si>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</si>
  <si>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</si>
  <si>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</si>
  <si>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</si>
  <si>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</si>
  <si>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</si>
  <si>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</si>
  <si>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</si>
  <si>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</si>
  <si>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</si>
  <si>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</si>
  <si>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</si>
  <si>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</si>
  <si>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</si>
  <si>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</si>
  <si>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</si>
  <si>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</si>
  <si>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</si>
  <si>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</si>
  <si>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</si>
  <si>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</si>
  <si>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</si>
  <si>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</si>
  <si>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</si>
  <si>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</si>
  <si>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</si>
  <si>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</si>
  <si>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</si>
  <si>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</si>
  <si>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</si>
  <si>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</si>
  <si>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</si>
  <si>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</si>
  <si>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</si>
  <si>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</si>
  <si>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</si>
  <si>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</si>
  <si>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</si>
  <si>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</si>
  <si>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</si>
  <si>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</si>
  <si>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</si>
  <si>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</si>
  <si>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</si>
  <si>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</si>
  <si>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</si>
  <si>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</si>
  <si>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</si>
  <si>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</si>
  <si>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</si>
  <si>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</si>
  <si>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</si>
  <si>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</si>
  <si>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</si>
  <si>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</si>
  <si>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</si>
  <si>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</si>
  <si>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</si>
  <si>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</si>
  <si>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</si>
  <si>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</si>
  <si>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</si>
  <si>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</si>
  <si>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</si>
  <si>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</si>
  <si>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</si>
  <si>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</si>
  <si>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</si>
  <si>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</si>
  <si>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</si>
  <si>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</si>
  <si>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</si>
  <si>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</si>
  <si>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</si>
  <si>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</si>
  <si>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</si>
  <si>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</si>
  <si>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</si>
  <si>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</si>
  <si>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</si>
  <si>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</si>
  <si>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</si>
  <si>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</si>
  <si>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</si>
  <si>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</si>
  <si>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</si>
  <si>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</si>
  <si>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</si>
  <si>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</si>
  <si>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</si>
  <si>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</si>
  <si>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</si>
  <si>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</si>
  <si>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</si>
  <si>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</si>
  <si>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</si>
  <si>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</si>
  <si>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</si>
  <si>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</si>
  <si>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</si>
  <si>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</si>
  <si>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</si>
  <si>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</si>
  <si>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</si>
  <si>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</si>
  <si>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</si>
  <si>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</si>
  <si>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</si>
  <si>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</si>
  <si>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</si>
  <si>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</si>
  <si>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</si>
  <si>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</si>
  <si>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</si>
  <si>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</si>
  <si>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</si>
  <si>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</si>
  <si>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</si>
  <si>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</si>
  <si>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</si>
  <si>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</si>
  <si>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</si>
  <si>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</si>
  <si>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</si>
  <si>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</si>
  <si>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</si>
  <si>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</si>
  <si>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</si>
  <si>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</si>
  <si>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</si>
  <si>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</si>
  <si>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</si>
  <si>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</si>
  <si>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</si>
  <si>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</si>
  <si>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</si>
  <si>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</si>
  <si>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</si>
  <si>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</si>
  <si>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</si>
  <si>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</si>
  <si>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</si>
  <si>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</si>
  <si>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</si>
  <si>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</si>
  <si>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</si>
  <si>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</si>
  <si>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</si>
  <si>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</si>
  <si>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</si>
  <si>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</si>
  <si>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</si>
  <si>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</si>
  <si>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</si>
  <si>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</si>
  <si>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</si>
  <si>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</si>
  <si>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</si>
  <si>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</si>
  <si>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</si>
  <si>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</si>
  <si>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</si>
  <si>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</si>
  <si>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</si>
  <si>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</si>
  <si>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</si>
  <si>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</si>
  <si>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</si>
  <si>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</si>
  <si>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</si>
  <si>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</si>
  <si>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</si>
  <si>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</si>
  <si>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</si>
  <si>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</si>
  <si>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</si>
  <si>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</si>
  <si>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</si>
  <si>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</si>
  <si>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</si>
  <si>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</si>
  <si>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</si>
  <si>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</si>
  <si>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</si>
  <si>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</si>
  <si>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</si>
  <si>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</si>
  <si>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</si>
  <si>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</si>
  <si>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</si>
  <si>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</si>
  <si>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</si>
  <si>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</si>
  <si>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</si>
  <si>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</si>
  <si>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</si>
  <si>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</si>
  <si>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</si>
  <si>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</si>
  <si>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</si>
  <si>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</si>
  <si>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</si>
  <si>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</si>
  <si>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</si>
  <si>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</si>
  <si>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</si>
  <si>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</si>
  <si>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</si>
  <si>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</si>
  <si>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</si>
  <si>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</si>
  <si>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</si>
  <si>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</si>
  <si>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</si>
  <si>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</si>
  <si>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</si>
  <si>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</si>
  <si>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</si>
  <si>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</si>
  <si>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</si>
  <si>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</si>
  <si>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</si>
  <si>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</si>
  <si>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</si>
  <si>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</si>
  <si>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</si>
  <si>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</si>
  <si>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</si>
  <si>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</si>
  <si>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</si>
  <si>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</si>
  <si>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</si>
  <si>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</si>
  <si>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</si>
  <si>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</si>
  <si>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</si>
  <si>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</si>
  <si>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</si>
  <si>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</si>
  <si>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</si>
  <si>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</si>
  <si>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</si>
  <si>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</si>
  <si>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</si>
  <si>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</si>
  <si>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</si>
  <si>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</si>
  <si>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</si>
  <si>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</si>
  <si>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</si>
  <si>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</si>
  <si>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</si>
  <si>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</si>
  <si>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</si>
  <si>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</si>
  <si>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</si>
  <si>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</si>
  <si>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</si>
  <si>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</si>
  <si>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</si>
  <si>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</si>
  <si>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</si>
  <si>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</si>
  <si>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</si>
  <si>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</si>
  <si>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</si>
  <si>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</si>
  <si>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</si>
  <si>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</si>
  <si>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</si>
  <si>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</si>
  <si>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</si>
  <si>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</si>
  <si>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</si>
  <si>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</si>
  <si>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</si>
  <si>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</si>
  <si>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</si>
  <si>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</si>
  <si>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</si>
  <si>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</si>
  <si>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</si>
  <si>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</si>
  <si>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</si>
  <si>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</si>
  <si>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</si>
  <si>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</si>
  <si>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</si>
  <si>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</si>
  <si>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</si>
  <si>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</si>
  <si>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</si>
  <si>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</si>
  <si>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</si>
  <si>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</si>
  <si>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</si>
  <si>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</si>
  <si>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</si>
  <si>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</si>
  <si>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</si>
  <si>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</si>
  <si>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</si>
  <si>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</si>
  <si>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</si>
  <si>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</si>
  <si>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</si>
  <si>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</si>
  <si>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</si>
  <si>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</si>
  <si>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</si>
  <si>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</si>
  <si>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</si>
  <si>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</si>
  <si>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</si>
  <si>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</si>
  <si>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</si>
  <si>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</si>
  <si>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</si>
  <si>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</si>
  <si>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</si>
  <si>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</si>
  <si>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</si>
  <si>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</si>
  <si>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</si>
  <si>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</si>
  <si>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</si>
  <si>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</si>
  <si>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</si>
  <si>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</si>
  <si>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</si>
  <si>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</si>
  <si>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</si>
  <si>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</si>
  <si>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</si>
  <si>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</si>
  <si>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</si>
  <si>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</si>
  <si>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</si>
  <si>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</si>
  <si>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</si>
  <si>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</si>
  <si>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</si>
  <si>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</si>
  <si>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</si>
  <si>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</si>
  <si>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</si>
  <si>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</si>
  <si>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</si>
  <si>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</si>
  <si>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</si>
  <si>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</si>
  <si>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</si>
  <si>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</si>
  <si>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</si>
  <si>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</si>
  <si>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</si>
  <si>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</si>
  <si>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</si>
  <si>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</si>
  <si>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</si>
  <si>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</si>
  <si>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</si>
  <si>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</si>
  <si>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</si>
  <si>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</si>
  <si>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</si>
  <si>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</si>
  <si>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</si>
  <si>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</si>
  <si>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</si>
  <si>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</si>
  <si>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</si>
  <si>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</si>
  <si>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</si>
  <si>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</si>
  <si>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</si>
  <si>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</si>
  <si>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</si>
  <si>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</si>
  <si>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</si>
  <si>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</si>
  <si>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</si>
  <si>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</si>
  <si>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</si>
  <si>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</si>
  <si>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</si>
  <si>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</si>
  <si>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</si>
  <si>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</si>
  <si>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</si>
  <si>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</si>
  <si>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</si>
  <si>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</si>
  <si>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</si>
  <si>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</si>
  <si>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</si>
  <si>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</si>
  <si>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</si>
  <si>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</si>
  <si>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</si>
  <si>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</si>
  <si>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</si>
  <si>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</si>
  <si>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</si>
  <si>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</si>
  <si>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</si>
  <si>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</si>
  <si>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</si>
  <si>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</si>
  <si>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</si>
  <si>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</si>
  <si>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</si>
  <si>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</si>
  <si>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</si>
  <si>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</si>
  <si>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</si>
  <si>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</si>
  <si>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</si>
  <si>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</si>
  <si>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</si>
  <si>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</si>
  <si>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</si>
  <si>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</si>
  <si>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</si>
  <si>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</si>
  <si>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</si>
  <si>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</si>
  <si>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</si>
  <si>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</si>
  <si>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</si>
  <si>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</si>
  <si>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</si>
  <si>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</si>
  <si>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</si>
  <si>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</si>
  <si>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</si>
  <si>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</si>
  <si>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</si>
  <si>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</si>
  <si>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</si>
  <si>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</si>
  <si>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</si>
  <si>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</si>
  <si>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</si>
  <si>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</si>
  <si>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</si>
  <si>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</si>
  <si>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</si>
  <si>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</si>
  <si>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</si>
  <si>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</si>
  <si>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</si>
  <si>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</si>
  <si>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</si>
  <si>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</si>
  <si>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</si>
  <si>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</si>
  <si>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</si>
  <si>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</si>
  <si>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</si>
  <si>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</si>
  <si>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</si>
  <si>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</si>
  <si>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</si>
  <si>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</si>
  <si>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</si>
  <si>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</si>
  <si>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</si>
  <si>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</si>
  <si>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</si>
  <si>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</si>
  <si>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</si>
  <si>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</si>
  <si>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</si>
  <si>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</si>
  <si>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</si>
  <si>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</si>
  <si>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</si>
  <si>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</si>
  <si>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</si>
  <si>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</si>
  <si>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</si>
  <si>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</si>
  <si>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</si>
  <si>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</si>
  <si>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</si>
  <si>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</si>
  <si>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</si>
  <si>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</si>
  <si>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</si>
  <si>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</si>
  <si>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</si>
  <si>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</si>
  <si>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</si>
  <si>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</si>
  <si>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</si>
  <si>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</si>
  <si>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</si>
  <si>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</si>
  <si>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</si>
  <si>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</si>
  <si>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</si>
  <si>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</si>
  <si>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</si>
  <si>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</si>
  <si>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</si>
  <si>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</si>
  <si>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</si>
  <si>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</si>
  <si>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</si>
  <si>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</si>
  <si>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</si>
  <si>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</si>
  <si>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</si>
  <si>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</si>
  <si>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</si>
  <si>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</si>
  <si>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</si>
  <si>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</si>
  <si>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</si>
  <si>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</si>
  <si>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</si>
  <si>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</si>
  <si>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</si>
  <si>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</si>
  <si>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</si>
  <si>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</si>
  <si>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</si>
  <si>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</si>
  <si>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</si>
  <si>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</si>
  <si>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</si>
  <si>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</si>
  <si>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</si>
  <si>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</si>
  <si>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</si>
  <si>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</si>
  <si>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</si>
  <si>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</si>
  <si>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</si>
  <si>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</si>
  <si>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</si>
  <si>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</si>
  <si>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</si>
  <si>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</si>
  <si>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</si>
  <si>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</si>
  <si>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</si>
  <si>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</si>
  <si>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</si>
  <si>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</si>
  <si>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</si>
  <si>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</si>
  <si>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</si>
  <si>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</si>
  <si>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</si>
  <si>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</si>
  <si>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</si>
  <si>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</si>
  <si>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</si>
  <si>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</si>
  <si>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</si>
  <si>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</si>
  <si>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</si>
  <si>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</si>
  <si>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</si>
  <si>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</si>
  <si>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</si>
  <si>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</si>
  <si>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</si>
  <si>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</si>
  <si>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</si>
  <si>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</si>
  <si>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</si>
  <si>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</si>
  <si>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</si>
  <si>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</si>
  <si>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</si>
  <si>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</si>
  <si>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</si>
  <si>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</si>
  <si>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</si>
  <si>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</si>
  <si>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</si>
  <si>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</si>
  <si>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</si>
  <si>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</si>
  <si>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</si>
  <si>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</si>
  <si>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</si>
  <si>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</si>
  <si>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</si>
  <si>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</si>
  <si>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</si>
  <si>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</si>
  <si>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</si>
  <si>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</si>
  <si>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</si>
  <si>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</si>
  <si>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</si>
  <si>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</si>
  <si>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</si>
  <si>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</si>
  <si>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</si>
  <si>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</si>
  <si>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</si>
  <si>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</si>
  <si>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</si>
  <si>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</si>
  <si>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</si>
  <si>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</si>
  <si>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</si>
  <si>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</si>
  <si>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</si>
  <si>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</si>
  <si>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</si>
  <si>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</si>
  <si>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</si>
  <si>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</si>
  <si>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</si>
  <si>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</si>
  <si>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</si>
  <si>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</si>
  <si>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</si>
  <si>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</si>
  <si>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</si>
  <si>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</si>
  <si>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</si>
  <si>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</si>
  <si>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</si>
  <si>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</si>
  <si>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</si>
  <si>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</si>
  <si>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</si>
  <si>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</si>
  <si>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</si>
  <si>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</si>
  <si>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</si>
  <si>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</si>
  <si>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</si>
  <si>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</si>
  <si>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</si>
  <si>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</si>
  <si>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</si>
  <si>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</si>
  <si>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</si>
  <si>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</si>
  <si>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</si>
  <si>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</si>
  <si>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</si>
  <si>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</si>
  <si>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</si>
  <si>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</si>
  <si>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</si>
  <si>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</si>
  <si>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</si>
  <si>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</si>
  <si>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</si>
  <si>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</si>
  <si>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</si>
  <si>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</si>
  <si>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</si>
  <si>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</si>
  <si>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</si>
  <si>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</si>
  <si>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</si>
  <si>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</si>
  <si>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</si>
  <si>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</si>
  <si>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</si>
  <si>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</si>
  <si>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</si>
  <si>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</si>
  <si>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</si>
  <si>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</si>
  <si>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</si>
  <si>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</si>
  <si>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</si>
  <si>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</si>
  <si>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</si>
  <si>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</si>
  <si>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</si>
  <si>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</si>
  <si>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</si>
  <si>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</si>
  <si>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</si>
  <si>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</si>
  <si>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</si>
  <si>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</si>
  <si>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</si>
  <si>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</si>
  <si>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</si>
  <si>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</si>
  <si>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</si>
  <si>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</si>
  <si>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</si>
  <si>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</si>
  <si>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</si>
  <si>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</si>
  <si>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</si>
  <si>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</si>
  <si>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</si>
  <si>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</si>
  <si>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</si>
  <si>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</si>
  <si>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</si>
  <si>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</si>
  <si>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</si>
  <si>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</si>
  <si>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</si>
  <si>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</si>
  <si>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</si>
  <si>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</si>
  <si>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</si>
  <si>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</si>
  <si>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</si>
  <si>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</si>
  <si>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</si>
  <si>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</si>
  <si>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</si>
  <si>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</si>
  <si>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</si>
  <si>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</si>
  <si>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</si>
  <si>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</si>
  <si>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</si>
  <si>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</si>
  <si>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</si>
  <si>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</si>
  <si>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</si>
  <si>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</si>
  <si>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</si>
  <si>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</si>
  <si>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</si>
  <si>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</si>
  <si>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</si>
  <si>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</si>
  <si>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</si>
  <si>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</si>
  <si>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</si>
  <si>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</si>
  <si>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</si>
  <si>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</si>
  <si>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</si>
  <si>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</si>
  <si>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</si>
  <si>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</si>
  <si>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</si>
  <si>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</si>
  <si>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</si>
  <si>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</si>
  <si>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</si>
  <si>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</si>
  <si>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</si>
  <si>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</si>
  <si>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</si>
  <si>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</si>
  <si>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</si>
  <si>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</si>
  <si>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</si>
  <si>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</si>
  <si>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</si>
  <si>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</si>
  <si>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</si>
  <si>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</si>
  <si>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</si>
  <si>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</si>
  <si>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</si>
  <si>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</si>
  <si>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</si>
  <si>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</si>
  <si>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</si>
  <si>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</si>
  <si>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</si>
  <si>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</si>
  <si>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</si>
  <si>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</si>
  <si>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</si>
  <si>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</si>
  <si>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</si>
  <si>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</si>
  <si>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</si>
  <si>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</si>
  <si>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</si>
  <si>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</si>
  <si>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</si>
  <si>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</si>
  <si>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</si>
  <si>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</si>
  <si>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</si>
  <si>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</si>
  <si>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</si>
  <si>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</si>
  <si>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</si>
  <si>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</si>
  <si>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</si>
  <si>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</si>
  <si>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</si>
  <si>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</si>
  <si>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</si>
  <si>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</si>
  <si>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</si>
  <si>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</si>
  <si>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</si>
  <si>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</si>
  <si>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</si>
  <si>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</si>
  <si>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</si>
  <si>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</si>
  <si>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</si>
  <si>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</si>
  <si>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</si>
  <si>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</si>
  <si>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</si>
  <si>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</si>
  <si>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</si>
  <si>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</si>
  <si>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</si>
  <si>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</si>
  <si>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</si>
  <si>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</si>
  <si>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</si>
  <si>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</si>
  <si>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</si>
  <si>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</si>
  <si>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</si>
  <si>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</si>
  <si>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</si>
  <si>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</si>
  <si>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</si>
  <si>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</si>
  <si>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</si>
  <si>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</si>
  <si>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</si>
  <si>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</si>
  <si>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</si>
  <si>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</si>
  <si>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</si>
  <si>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</si>
  <si>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</si>
  <si>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</si>
  <si>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</si>
  <si>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</si>
  <si>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</si>
  <si>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</si>
  <si>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</si>
  <si>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</si>
  <si>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</si>
  <si>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</si>
  <si>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</si>
  <si>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</si>
  <si>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</si>
  <si>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</si>
  <si>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</si>
  <si>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</si>
  <si>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</si>
  <si>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</si>
  <si>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</si>
  <si>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</si>
  <si>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</si>
  <si>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</si>
  <si>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</si>
  <si>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</si>
  <si>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</si>
  <si>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</si>
  <si>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</si>
  <si>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</si>
  <si>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</si>
  <si>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</si>
  <si>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</si>
  <si>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</si>
  <si>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</si>
  <si>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</si>
  <si>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</si>
  <si>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</si>
  <si>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</si>
  <si>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</si>
  <si>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</si>
  <si>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</si>
  <si>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</si>
  <si>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</si>
  <si>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</si>
  <si>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</si>
  <si>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</si>
  <si>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</si>
  <si>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</si>
  <si>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</si>
  <si>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</si>
  <si>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</si>
  <si>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</si>
  <si>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</si>
  <si>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</si>
  <si>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</si>
  <si>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</si>
  <si>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</si>
  <si>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</si>
  <si>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</si>
  <si>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</si>
  <si>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</si>
  <si>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</si>
  <si>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</si>
  <si>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</si>
  <si>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</si>
  <si>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</si>
  <si>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</si>
  <si>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</si>
  <si>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</si>
  <si>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</si>
  <si>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</si>
  <si>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</si>
  <si>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</si>
  <si>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</si>
  <si>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</si>
  <si>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</si>
  <si>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</si>
  <si>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</si>
  <si>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</si>
  <si>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</si>
  <si>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</si>
  <si>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</si>
  <si>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</si>
  <si>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</si>
  <si>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</si>
  <si>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</si>
  <si>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</si>
  <si>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</si>
  <si>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</si>
  <si>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</si>
  <si>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</si>
  <si>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</si>
  <si>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</si>
  <si>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</si>
  <si>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</si>
  <si>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</si>
  <si>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</si>
  <si>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</si>
  <si>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</si>
  <si>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</si>
  <si>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</si>
  <si>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</si>
  <si>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</si>
  <si>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</si>
  <si>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</si>
  <si>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</si>
  <si>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</si>
  <si>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</si>
  <si>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</si>
  <si>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</si>
  <si>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</si>
  <si>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</si>
  <si>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</si>
  <si>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</si>
  <si>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</si>
  <si>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</si>
  <si>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</si>
  <si>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</si>
  <si>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</si>
  <si>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</si>
  <si>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</si>
  <si>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</si>
  <si>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</si>
  <si>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</si>
  <si>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</si>
  <si>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</si>
  <si>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</si>
  <si>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</si>
  <si>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</si>
  <si>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</si>
  <si>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</si>
  <si>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</si>
  <si>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</si>
  <si>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</si>
  <si>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</si>
  <si>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</si>
  <si>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</si>
  <si>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</si>
  <si>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</si>
  <si>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</si>
  <si>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</si>
  <si>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</si>
  <si>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</si>
  <si>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</si>
  <si>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</si>
  <si>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</si>
  <si>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</si>
  <si>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</si>
  <si>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</si>
  <si>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</si>
  <si>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</si>
  <si>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</si>
  <si>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</si>
  <si>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</si>
  <si>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</si>
  <si>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</si>
  <si>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</si>
  <si>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</si>
  <si>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</si>
  <si>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</si>
  <si>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</si>
  <si>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</si>
  <si>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</si>
  <si>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</si>
  <si>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</si>
  <si>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</si>
  <si>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</si>
  <si>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</si>
  <si>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</si>
  <si>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</si>
  <si>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</si>
  <si>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</si>
  <si>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</si>
  <si>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</si>
  <si>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</si>
  <si>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</si>
  <si>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</si>
  <si>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</si>
  <si>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</si>
  <si>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</si>
  <si>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</si>
  <si>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</si>
  <si>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</si>
  <si>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</si>
  <si>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</si>
  <si>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</si>
  <si>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</si>
  <si>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</si>
  <si>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</si>
  <si>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</si>
  <si>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</si>
  <si>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</si>
  <si>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</si>
  <si>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</si>
  <si>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</si>
  <si>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</si>
  <si>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</si>
  <si>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</si>
  <si>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</si>
  <si>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</si>
  <si>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</si>
  <si>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</si>
  <si>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</si>
  <si>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</si>
  <si>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</si>
  <si>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</si>
  <si>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</si>
  <si>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</si>
  <si>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</si>
  <si>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</si>
  <si>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</si>
  <si>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</si>
  <si>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</si>
  <si>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</si>
  <si>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</si>
  <si>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</si>
  <si>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</si>
  <si>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</si>
  <si>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</si>
  <si>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</si>
  <si>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</si>
  <si>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</si>
  <si>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</si>
  <si>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</si>
  <si>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</si>
  <si>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</si>
  <si>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</si>
  <si>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</si>
  <si>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</si>
  <si>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</si>
  <si>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</si>
  <si>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</si>
  <si>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</si>
  <si>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</si>
  <si>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</si>
  <si>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</si>
  <si>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</si>
  <si>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</si>
  <si>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</si>
  <si>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</si>
  <si>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</si>
  <si>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</si>
  <si>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</si>
  <si>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</si>
  <si>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</si>
  <si>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</si>
  <si>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</si>
  <si>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</si>
  <si>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</si>
  <si>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</si>
  <si>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</si>
  <si>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</si>
  <si>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</si>
  <si>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</si>
  <si>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</si>
  <si>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</si>
  <si>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</si>
  <si>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</si>
  <si>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</si>
  <si>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</si>
  <si>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</si>
  <si>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</si>
  <si>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</si>
  <si>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</si>
  <si>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</si>
  <si>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</si>
  <si>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</si>
  <si>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</si>
  <si>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</si>
  <si>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</si>
  <si>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</si>
  <si>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</si>
  <si>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</si>
  <si>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</si>
  <si>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</si>
  <si>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</si>
  <si>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</si>
  <si>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</si>
  <si>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</si>
  <si>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</si>
  <si>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</si>
  <si>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</si>
  <si>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</si>
  <si>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</si>
  <si>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</si>
  <si>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</si>
  <si>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</si>
  <si>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</si>
  <si>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</si>
  <si>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</si>
  <si>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</si>
  <si>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</si>
  <si>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</si>
  <si>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</si>
  <si>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</si>
  <si>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</si>
  <si>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</si>
  <si>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</si>
  <si>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</si>
  <si>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</si>
  <si>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</si>
  <si>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</si>
  <si>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</si>
  <si>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</si>
  <si>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</si>
  <si>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</si>
  <si>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</si>
  <si>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</si>
  <si>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</si>
  <si>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</si>
  <si>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</si>
  <si>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</si>
  <si>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</si>
  <si>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</si>
  <si>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</si>
  <si>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</si>
  <si>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</si>
  <si>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</si>
  <si>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</si>
  <si>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</si>
  <si>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</si>
  <si>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</si>
  <si>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</si>
  <si>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</si>
  <si>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</si>
  <si>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</si>
  <si>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</si>
  <si>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</si>
  <si>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</si>
  <si>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</si>
  <si>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</si>
  <si>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</si>
  <si>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</si>
  <si>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</si>
  <si>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</si>
  <si>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</si>
  <si>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</si>
  <si>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</si>
  <si>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</si>
  <si>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</si>
  <si>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</si>
  <si>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</si>
  <si>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</si>
  <si>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</si>
  <si>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</si>
  <si>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</si>
  <si>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</si>
  <si>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</si>
  <si>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</si>
  <si>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</si>
  <si>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</si>
  <si>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</si>
  <si>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</si>
  <si>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</si>
  <si>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</si>
  <si>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</si>
  <si>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</si>
  <si>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</si>
  <si>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</si>
  <si>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</si>
  <si>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</si>
  <si>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</si>
  <si>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</si>
  <si>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</si>
  <si>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</si>
  <si>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</si>
  <si>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</si>
  <si>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</si>
  <si>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</si>
  <si>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</si>
  <si>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</si>
  <si>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</si>
  <si>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</si>
  <si>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</si>
  <si>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</si>
  <si>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</si>
  <si>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</si>
  <si>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</si>
  <si>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</si>
  <si>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</si>
  <si>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</si>
  <si>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</si>
  <si>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</si>
  <si>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</si>
  <si>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</si>
  <si>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</si>
  <si>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</si>
  <si>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</si>
  <si>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</si>
  <si>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</si>
  <si>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</si>
  <si>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</si>
  <si>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</si>
  <si>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</si>
  <si>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</si>
  <si>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</si>
  <si>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</si>
  <si>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</si>
  <si>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</si>
  <si>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</si>
  <si>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</si>
  <si>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</si>
  <si>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</si>
  <si>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</si>
  <si>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</si>
  <si>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</si>
  <si>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</si>
  <si>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</si>
  <si>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</si>
  <si>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</si>
  <si>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</si>
  <si>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</si>
  <si>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</si>
  <si>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</si>
  <si>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</si>
  <si>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</si>
  <si>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</si>
  <si>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</si>
  <si>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</si>
  <si>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</si>
  <si>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</si>
  <si>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</si>
  <si>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</si>
  <si>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</si>
  <si>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</si>
  <si>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</si>
  <si>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</si>
  <si>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</si>
  <si>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</si>
  <si>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</si>
  <si>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</si>
  <si>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</si>
  <si>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</si>
  <si>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</si>
  <si>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</si>
  <si>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</si>
  <si>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</si>
  <si>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</si>
  <si>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</si>
  <si>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</si>
  <si>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</si>
  <si>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</si>
  <si>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</si>
  <si>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</si>
  <si>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</si>
  <si>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</si>
  <si>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</si>
  <si>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</si>
  <si>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</si>
  <si>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</si>
  <si>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</si>
  <si>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</si>
  <si>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</si>
  <si>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</si>
  <si>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</si>
  <si>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</si>
  <si>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</si>
  <si>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</si>
  <si>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</si>
  <si>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</si>
  <si>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</si>
  <si>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</si>
  <si>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</si>
  <si>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</si>
  <si>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</si>
  <si>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</si>
  <si>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</si>
  <si>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</si>
  <si>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</si>
  <si>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</si>
  <si>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</si>
  <si>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</si>
  <si>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</si>
  <si>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</si>
  <si>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</si>
  <si>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</si>
  <si>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</si>
  <si>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</si>
  <si>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</si>
  <si>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</si>
  <si>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</si>
  <si>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</si>
  <si>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</si>
  <si>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</si>
  <si>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</si>
  <si>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</si>
  <si>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</si>
  <si>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</si>
  <si>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</si>
  <si>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</si>
  <si>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</si>
  <si>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</si>
  <si>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</si>
  <si>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</si>
  <si>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</si>
  <si>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</si>
  <si>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</si>
  <si>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</si>
  <si>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</si>
  <si>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</si>
  <si>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</si>
  <si>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</si>
  <si>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</si>
  <si>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</si>
  <si>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</si>
  <si>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</si>
  <si>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</si>
  <si>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</si>
  <si>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</si>
  <si>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</si>
  <si>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</si>
  <si>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</si>
  <si>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</si>
  <si>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</si>
  <si>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</si>
  <si>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</si>
  <si>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</si>
  <si>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</si>
  <si>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</si>
  <si>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</si>
  <si>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</si>
  <si>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</si>
  <si>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</si>
  <si>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</si>
  <si>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</si>
  <si>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</si>
  <si>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</si>
  <si>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</si>
  <si>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</si>
  <si>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</si>
  <si>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</si>
  <si>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</si>
  <si>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</si>
  <si>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</si>
  <si>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</si>
  <si>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</si>
  <si>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</si>
  <si>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</si>
  <si>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</si>
  <si>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</si>
  <si>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</si>
  <si>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</si>
  <si>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</si>
  <si>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</si>
  <si>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</si>
  <si>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</si>
  <si>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</si>
  <si>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</si>
  <si>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</si>
  <si>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</si>
  <si>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</si>
  <si>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</si>
  <si>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</si>
  <si>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</si>
  <si>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</si>
  <si>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</si>
  <si>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</si>
  <si>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</si>
  <si>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</si>
  <si>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</si>
  <si>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</si>
  <si>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</si>
  <si>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</si>
  <si>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</si>
  <si>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</si>
  <si>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</si>
  <si>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</si>
  <si>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</si>
  <si>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</si>
  <si>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</si>
  <si>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</si>
  <si>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</si>
  <si>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</si>
  <si>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</si>
  <si>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</si>
  <si>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</si>
  <si>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</si>
  <si>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</si>
  <si>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</si>
  <si>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</si>
  <si>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</si>
  <si>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</si>
  <si>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</si>
  <si>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</si>
  <si>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</si>
  <si>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</si>
  <si>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</si>
  <si>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</si>
  <si>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</si>
  <si>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</si>
  <si>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</si>
  <si>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</si>
  <si>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</si>
  <si>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</si>
  <si>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</si>
  <si>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</si>
  <si>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</si>
  <si>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</si>
  <si>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</si>
  <si>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</si>
  <si>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</si>
  <si>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</si>
  <si>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</si>
  <si>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</si>
  <si>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</si>
  <si>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</si>
  <si>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</si>
  <si>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</si>
  <si>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</si>
  <si>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</si>
  <si>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</si>
  <si>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</si>
  <si>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</si>
  <si>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</si>
  <si>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</si>
  <si>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</si>
  <si>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</si>
  <si>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</si>
  <si>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</si>
  <si>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</si>
  <si>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</si>
  <si>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</si>
  <si>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</si>
  <si>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</si>
  <si>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</si>
  <si>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</si>
  <si>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</si>
  <si>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</si>
  <si>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</si>
  <si>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</si>
  <si>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</si>
  <si>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</si>
  <si>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</si>
  <si>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</si>
  <si>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</si>
  <si>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</si>
  <si>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</si>
  <si>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</si>
  <si>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</si>
  <si>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</si>
  <si>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</si>
  <si>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</si>
  <si>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</si>
  <si>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</si>
  <si>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</si>
  <si>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</si>
  <si>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</si>
  <si>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</si>
  <si>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</si>
  <si>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</si>
  <si>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</si>
  <si>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</si>
  <si>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</si>
  <si>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</si>
  <si>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</si>
  <si>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</si>
  <si>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</si>
  <si>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</si>
  <si>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</si>
  <si>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</si>
  <si>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</si>
  <si>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</si>
  <si>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</si>
  <si>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</si>
  <si>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</si>
  <si>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</si>
  <si>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</si>
  <si>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</si>
  <si>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</si>
  <si>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</si>
  <si>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</si>
  <si>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</si>
  <si>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</si>
  <si>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</si>
  <si>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</si>
  <si>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</si>
  <si>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</si>
  <si>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</si>
  <si>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</si>
  <si>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</si>
  <si>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</si>
  <si>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</si>
  <si>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</si>
  <si>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</si>
  <si>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</si>
  <si>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</si>
  <si>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</si>
  <si>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</si>
  <si>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</si>
  <si>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</si>
  <si>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</si>
  <si>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</si>
  <si>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</si>
  <si>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</si>
  <si>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</si>
  <si>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</si>
  <si>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</si>
  <si>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</si>
  <si>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</si>
  <si>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</si>
  <si>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</si>
  <si>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</si>
  <si>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</si>
  <si>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</si>
  <si>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</si>
  <si>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</si>
  <si>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</si>
  <si>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</si>
  <si>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</si>
  <si>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</si>
  <si>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</si>
  <si>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</si>
  <si>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</si>
  <si>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</si>
  <si>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</si>
  <si>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</si>
  <si>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</si>
  <si>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</si>
  <si>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</si>
  <si>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</si>
  <si>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</si>
  <si>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</si>
  <si>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</si>
  <si>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</si>
  <si>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</si>
  <si>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</si>
  <si>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</si>
  <si>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</si>
  <si>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</si>
  <si>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</si>
  <si>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</si>
  <si>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</si>
  <si>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</si>
  <si>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</si>
  <si>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</si>
  <si>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</si>
  <si>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</si>
  <si>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</si>
  <si>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</si>
  <si>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</si>
  <si>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</si>
  <si>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</si>
  <si>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</si>
  <si>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</si>
  <si>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</si>
  <si>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</si>
  <si>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</si>
  <si>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</si>
  <si>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</si>
  <si>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</si>
  <si>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</si>
  <si>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</si>
  <si>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</si>
  <si>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</si>
  <si>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</si>
  <si>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</si>
  <si>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</si>
  <si>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</si>
  <si>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</si>
  <si>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</si>
  <si>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</si>
  <si>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</si>
  <si>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</si>
  <si>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</si>
  <si>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</si>
  <si>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</si>
  <si>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</si>
  <si>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</si>
  <si>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</si>
  <si>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</si>
  <si>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</si>
  <si>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</si>
  <si>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</si>
  <si>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</si>
  <si>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</si>
  <si>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</si>
  <si>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</si>
  <si>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</si>
  <si>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</si>
  <si>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</si>
  <si>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</si>
  <si>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</si>
  <si>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</si>
  <si>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</si>
  <si>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</si>
  <si>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</si>
  <si>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</si>
  <si>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</si>
  <si>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</si>
  <si>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</si>
  <si>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</si>
  <si>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</si>
  <si>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</si>
  <si>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</si>
  <si>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</si>
  <si>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</si>
  <si>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</si>
  <si>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</si>
  <si>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</si>
  <si>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</si>
  <si>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</si>
  <si>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</si>
  <si>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</si>
  <si>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</si>
  <si>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</si>
  <si>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</si>
  <si>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</si>
  <si>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</si>
  <si>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</si>
  <si>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</si>
  <si>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</si>
  <si>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</si>
  <si>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</si>
  <si>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</si>
  <si>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</si>
  <si>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</si>
  <si>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</si>
  <si>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</si>
  <si>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</si>
  <si>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</si>
  <si>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</si>
  <si>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</si>
  <si>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</si>
  <si>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</si>
  <si>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</si>
  <si>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</si>
  <si>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</si>
  <si>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</si>
  <si>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</si>
  <si>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</si>
  <si>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</si>
  <si>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</si>
  <si>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</si>
  <si>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</si>
  <si>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</si>
  <si>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</si>
  <si>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</si>
  <si>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</si>
  <si>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</si>
  <si>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</si>
  <si>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</si>
  <si>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</si>
  <si>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</si>
  <si>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</si>
  <si>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</si>
  <si>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</si>
  <si>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</si>
  <si>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</si>
  <si>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</si>
  <si>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</si>
  <si>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</si>
  <si>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</si>
  <si>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</si>
  <si>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</si>
  <si>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</si>
  <si>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</si>
  <si>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</si>
  <si>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</si>
  <si>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</si>
  <si>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</si>
  <si>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</si>
  <si>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</si>
  <si>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</si>
  <si>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</si>
  <si>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</si>
  <si>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</si>
  <si>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</si>
  <si>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</si>
  <si>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</si>
  <si>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</si>
  <si>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</si>
  <si>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</si>
  <si>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</si>
  <si>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</si>
  <si>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Retfala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</si>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</sst>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2281020.9300000002</v>
      </c>
      <c r="D2" s="7">
        <f>'PR-RAS'!E6</f>
        <v>2561560.9700000002</v>
      </c>
      <c r="E2" s="7">
        <v>0</v>
      </c>
      <c r="F2" s="7">
        <v>0</v>
      </c>
      <c r="G2" s="8">
        <f t="shared" ref="G2:G274" si="0">(B2/1000)*(C2*1+D2*2)</f>
        <v>7404.1428700000015</v>
      </c>
      <c r="H2" s="8">
        <f t="shared" ref="H2:H274" si="1">ABS(C2-ROUND(C2,0))+ABS(D2-ROUND(D2,0))</f>
        <v>9.999999962747097E-2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1842872.44</v>
      </c>
      <c r="D45" s="2">
        <f>'PR-RAS'!E49</f>
        <v>2042569.6199999999</v>
      </c>
      <c r="E45" s="2">
        <v>0</v>
      </c>
      <c r="F45" s="2">
        <v>0</v>
      </c>
      <c r="G45" s="3">
        <f t="shared" si="0"/>
        <v>260832.51391999997</v>
      </c>
      <c r="H45" s="3">
        <f t="shared" si="1"/>
        <v>0.82000000006519258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1842842.44</v>
      </c>
      <c r="D64" s="2">
        <f>'PR-RAS'!E68</f>
        <v>2042165.23</v>
      </c>
      <c r="E64" s="2">
        <v>0</v>
      </c>
      <c r="F64" s="2">
        <v>0</v>
      </c>
      <c r="G64" s="3">
        <f t="shared" si="0"/>
        <v>373411.89270000003</v>
      </c>
      <c r="H64" s="3">
        <f t="shared" si="1"/>
        <v>0.66999999992549419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1842842.44</v>
      </c>
      <c r="D65" s="2">
        <f>'PR-RAS'!E69</f>
        <v>2006160.63</v>
      </c>
      <c r="E65" s="2">
        <v>0</v>
      </c>
      <c r="F65" s="2">
        <v>0</v>
      </c>
      <c r="G65" s="3">
        <f t="shared" si="0"/>
        <v>374730.47679999995</v>
      </c>
      <c r="H65" s="3">
        <f t="shared" si="1"/>
        <v>0.81000000005587935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36004.6</v>
      </c>
      <c r="E66" s="2">
        <v>0</v>
      </c>
      <c r="F66" s="2">
        <v>0</v>
      </c>
      <c r="G66" s="3">
        <f t="shared" si="0"/>
        <v>4680.598</v>
      </c>
      <c r="H66" s="3">
        <f t="shared" si="1"/>
        <v>0.40000000000145519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404.39</v>
      </c>
      <c r="E70" s="2">
        <v>0</v>
      </c>
      <c r="F70" s="2">
        <v>0</v>
      </c>
      <c r="G70" s="3">
        <f t="shared" si="0"/>
        <v>55.805820000000004</v>
      </c>
      <c r="H70" s="3">
        <f t="shared" si="1"/>
        <v>0.38999999999998636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404.39</v>
      </c>
      <c r="E71" s="2">
        <v>0</v>
      </c>
      <c r="F71" s="2">
        <v>0</v>
      </c>
      <c r="G71" s="3">
        <f t="shared" si="0"/>
        <v>56.614600000000003</v>
      </c>
      <c r="H71" s="3">
        <f t="shared" si="1"/>
        <v>0.38999999999998636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30</v>
      </c>
      <c r="D73" s="2">
        <f>'PR-RAS'!E77</f>
        <v>0</v>
      </c>
      <c r="E73" s="2">
        <v>0</v>
      </c>
      <c r="F73" s="2">
        <v>0</v>
      </c>
      <c r="G73" s="3">
        <f t="shared" si="0"/>
        <v>2.1599999999999997</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30</v>
      </c>
      <c r="D74" s="2">
        <f>'PR-RAS'!E78</f>
        <v>0</v>
      </c>
      <c r="E74" s="2">
        <v>0</v>
      </c>
      <c r="F74" s="2">
        <v>0</v>
      </c>
      <c r="G74" s="3">
        <f t="shared" si="0"/>
        <v>2.19</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104601.7</v>
      </c>
      <c r="D102" s="2">
        <f>'PR-RAS'!E106</f>
        <v>101829.26</v>
      </c>
      <c r="E102" s="2">
        <v>0</v>
      </c>
      <c r="F102" s="2">
        <v>0</v>
      </c>
      <c r="G102" s="3">
        <f t="shared" si="0"/>
        <v>31134.282220000001</v>
      </c>
      <c r="H102" s="3">
        <f t="shared" si="1"/>
        <v>0.55999999999767169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104601.7</v>
      </c>
      <c r="D108" s="2">
        <f>'PR-RAS'!E112</f>
        <v>101829.26</v>
      </c>
      <c r="E108" s="2">
        <v>0</v>
      </c>
      <c r="F108" s="2">
        <v>0</v>
      </c>
      <c r="G108" s="3">
        <f t="shared" si="0"/>
        <v>32983.843539999994</v>
      </c>
      <c r="H108" s="3">
        <f t="shared" si="1"/>
        <v>0.55999999999767169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104601.7</v>
      </c>
      <c r="D113" s="2">
        <f>'PR-RAS'!E117</f>
        <v>101829.26</v>
      </c>
      <c r="E113" s="2">
        <v>0</v>
      </c>
      <c r="F113" s="2">
        <v>0</v>
      </c>
      <c r="G113" s="3">
        <f t="shared" si="0"/>
        <v>34525.144639999999</v>
      </c>
      <c r="H113" s="3">
        <f t="shared" si="1"/>
        <v>0.55999999999767169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10415.1</v>
      </c>
      <c r="D121" s="2">
        <f>'PR-RAS'!E125</f>
        <v>18237.39</v>
      </c>
      <c r="E121" s="2">
        <v>0</v>
      </c>
      <c r="F121" s="2">
        <v>0</v>
      </c>
      <c r="G121" s="3">
        <f t="shared" si="0"/>
        <v>5626.7855999999992</v>
      </c>
      <c r="H121" s="3">
        <f t="shared" si="1"/>
        <v>0.48999999999978172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3815.1</v>
      </c>
      <c r="D122" s="2">
        <f>'PR-RAS'!E126</f>
        <v>11410.02</v>
      </c>
      <c r="E122" s="2">
        <v>0</v>
      </c>
      <c r="F122" s="2">
        <v>0</v>
      </c>
      <c r="G122" s="3">
        <f t="shared" si="0"/>
        <v>3222.85194</v>
      </c>
      <c r="H122" s="3">
        <f t="shared" si="1"/>
        <v>0.12000000000034561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8050.4</v>
      </c>
      <c r="E123" s="2">
        <v>0</v>
      </c>
      <c r="F123" s="2">
        <v>0</v>
      </c>
      <c r="G123" s="3">
        <f t="shared" si="0"/>
        <v>1964.2975999999999</v>
      </c>
      <c r="H123" s="3">
        <f t="shared" si="1"/>
        <v>0.3999999999996362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3815.1</v>
      </c>
      <c r="D124" s="2">
        <f>'PR-RAS'!E128</f>
        <v>3359.62</v>
      </c>
      <c r="E124" s="2">
        <v>0</v>
      </c>
      <c r="F124" s="2">
        <v>0</v>
      </c>
      <c r="G124" s="3">
        <f t="shared" si="0"/>
        <v>1295.7238199999999</v>
      </c>
      <c r="H124" s="3">
        <f t="shared" si="1"/>
        <v>0.48000000000001819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6600</v>
      </c>
      <c r="D125" s="2">
        <f>'PR-RAS'!E129</f>
        <v>6827.37</v>
      </c>
      <c r="E125" s="2">
        <v>0</v>
      </c>
      <c r="F125" s="2">
        <v>0</v>
      </c>
      <c r="G125" s="3">
        <f t="shared" si="0"/>
        <v>2511.5877599999999</v>
      </c>
      <c r="H125" s="3">
        <f t="shared" si="1"/>
        <v>0.36999999999989086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6600</v>
      </c>
      <c r="D126" s="2">
        <f>'PR-RAS'!E130</f>
        <v>6272.88</v>
      </c>
      <c r="E126" s="2">
        <v>0</v>
      </c>
      <c r="F126" s="2">
        <v>0</v>
      </c>
      <c r="G126" s="3">
        <f t="shared" si="0"/>
        <v>2393.2200000000003</v>
      </c>
      <c r="H126" s="3">
        <f t="shared" si="1"/>
        <v>0.11999999999989086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554.49</v>
      </c>
      <c r="E127" s="2">
        <v>0</v>
      </c>
      <c r="F127" s="2">
        <v>0</v>
      </c>
      <c r="G127" s="3">
        <f t="shared" si="0"/>
        <v>139.73148</v>
      </c>
      <c r="H127" s="3">
        <f t="shared" si="1"/>
        <v>0.49000000000000909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323131.69</v>
      </c>
      <c r="D130" s="2">
        <f>'PR-RAS'!E134</f>
        <v>398924.7</v>
      </c>
      <c r="E130" s="2">
        <v>0</v>
      </c>
      <c r="F130" s="2">
        <v>0</v>
      </c>
      <c r="G130" s="3">
        <f t="shared" si="0"/>
        <v>144606.56061000002</v>
      </c>
      <c r="H130" s="3">
        <f t="shared" si="1"/>
        <v>0.60999999998603016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323131.69</v>
      </c>
      <c r="D131" s="2">
        <f>'PR-RAS'!E135</f>
        <v>398924.7</v>
      </c>
      <c r="E131" s="2">
        <v>0</v>
      </c>
      <c r="F131" s="2">
        <v>0</v>
      </c>
      <c r="G131" s="3">
        <f t="shared" si="0"/>
        <v>145727.5417</v>
      </c>
      <c r="H131" s="3">
        <f t="shared" si="1"/>
        <v>0.60999999998603016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310207.31</v>
      </c>
      <c r="D132" s="2">
        <f>'PR-RAS'!E136</f>
        <v>394927.42</v>
      </c>
      <c r="E132" s="2">
        <v>0</v>
      </c>
      <c r="F132" s="2">
        <v>0</v>
      </c>
      <c r="G132" s="3">
        <f t="shared" si="0"/>
        <v>144108.14165000001</v>
      </c>
      <c r="H132" s="3">
        <f t="shared" si="1"/>
        <v>0.72999999998137355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12924.38</v>
      </c>
      <c r="D133" s="2">
        <f>'PR-RAS'!E137</f>
        <v>3997.28</v>
      </c>
      <c r="E133" s="2">
        <v>0</v>
      </c>
      <c r="F133" s="2">
        <v>0</v>
      </c>
      <c r="G133" s="3">
        <f t="shared" si="0"/>
        <v>2761.30008</v>
      </c>
      <c r="H133" s="3">
        <f t="shared" si="1"/>
        <v>0.65999999999939973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2205855.27</v>
      </c>
      <c r="D148" s="2">
        <f>'PR-RAS'!E152</f>
        <v>2674892.02</v>
      </c>
      <c r="E148" s="2">
        <v>0</v>
      </c>
      <c r="F148" s="2">
        <v>0</v>
      </c>
      <c r="G148" s="3">
        <f t="shared" si="0"/>
        <v>1110678.97857</v>
      </c>
      <c r="H148" s="3">
        <f t="shared" si="1"/>
        <v>0.2900000000372529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1878463.39</v>
      </c>
      <c r="D149" s="2">
        <f>'PR-RAS'!E153</f>
        <v>2302147.77</v>
      </c>
      <c r="E149" s="2">
        <v>0</v>
      </c>
      <c r="F149" s="2">
        <v>0</v>
      </c>
      <c r="G149" s="3">
        <f t="shared" si="0"/>
        <v>959448.32163999986</v>
      </c>
      <c r="H149" s="3">
        <f t="shared" si="1"/>
        <v>0.61999999987892807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1556261.64</v>
      </c>
      <c r="D150" s="2">
        <f>'PR-RAS'!E154</f>
        <v>1912491.1</v>
      </c>
      <c r="E150" s="2">
        <v>0</v>
      </c>
      <c r="F150" s="2">
        <v>0</v>
      </c>
      <c r="G150" s="3">
        <f t="shared" si="0"/>
        <v>801805.33215999999</v>
      </c>
      <c r="H150" s="3">
        <f t="shared" si="1"/>
        <v>0.46000000019557774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1556261.64</v>
      </c>
      <c r="D151" s="2">
        <f>'PR-RAS'!E155</f>
        <v>1912491.1</v>
      </c>
      <c r="E151" s="2">
        <v>0</v>
      </c>
      <c r="F151" s="2">
        <v>0</v>
      </c>
      <c r="G151" s="3">
        <f t="shared" si="0"/>
        <v>807186.576</v>
      </c>
      <c r="H151" s="3">
        <f t="shared" si="1"/>
        <v>0.46000000019557774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72186.350000000006</v>
      </c>
      <c r="D155" s="2">
        <f>'PR-RAS'!E159</f>
        <v>78290.98</v>
      </c>
      <c r="E155" s="2">
        <v>0</v>
      </c>
      <c r="F155" s="2">
        <v>0</v>
      </c>
      <c r="G155" s="3">
        <f t="shared" si="0"/>
        <v>35230.319739999999</v>
      </c>
      <c r="H155" s="3">
        <f t="shared" si="1"/>
        <v>0.3700000000098953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250015.4</v>
      </c>
      <c r="D156" s="2">
        <f>'PR-RAS'!E160</f>
        <v>311365.69</v>
      </c>
      <c r="E156" s="2">
        <v>0</v>
      </c>
      <c r="F156" s="2">
        <v>0</v>
      </c>
      <c r="G156" s="3">
        <f t="shared" si="0"/>
        <v>135275.75090000001</v>
      </c>
      <c r="H156" s="3">
        <f t="shared" si="1"/>
        <v>0.70999999999185093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250015.4</v>
      </c>
      <c r="D158" s="2">
        <f>'PR-RAS'!E162</f>
        <v>311365.69</v>
      </c>
      <c r="E158" s="2">
        <v>0</v>
      </c>
      <c r="F158" s="2">
        <v>0</v>
      </c>
      <c r="G158" s="3">
        <f t="shared" si="0"/>
        <v>137021.24446000002</v>
      </c>
      <c r="H158" s="3">
        <f t="shared" si="1"/>
        <v>0.70999999999185093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326261.31000000006</v>
      </c>
      <c r="D160" s="2">
        <f>'PR-RAS'!E164</f>
        <v>371540.89999999997</v>
      </c>
      <c r="E160" s="2">
        <v>0</v>
      </c>
      <c r="F160" s="2">
        <v>0</v>
      </c>
      <c r="G160" s="3">
        <f t="shared" si="0"/>
        <v>170025.55448999998</v>
      </c>
      <c r="H160" s="3">
        <f t="shared" si="1"/>
        <v>0.41000000009080395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29251.38</v>
      </c>
      <c r="D161" s="2">
        <f>'PR-RAS'!E165</f>
        <v>35721.270000000004</v>
      </c>
      <c r="E161" s="2">
        <v>0</v>
      </c>
      <c r="F161" s="2">
        <v>0</v>
      </c>
      <c r="G161" s="3">
        <f t="shared" si="0"/>
        <v>16111.027200000002</v>
      </c>
      <c r="H161" s="3">
        <f t="shared" si="1"/>
        <v>0.65000000000509317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2959.49</v>
      </c>
      <c r="D162" s="2">
        <f>'PR-RAS'!E166</f>
        <v>7327.16</v>
      </c>
      <c r="E162" s="2">
        <v>0</v>
      </c>
      <c r="F162" s="2">
        <v>0</v>
      </c>
      <c r="G162" s="3">
        <f t="shared" si="0"/>
        <v>2835.8234099999995</v>
      </c>
      <c r="H162" s="3">
        <f t="shared" si="1"/>
        <v>0.6499999999996362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25870.59</v>
      </c>
      <c r="D163" s="2">
        <f>'PR-RAS'!E167</f>
        <v>26174.11</v>
      </c>
      <c r="E163" s="2">
        <v>0</v>
      </c>
      <c r="F163" s="2">
        <v>0</v>
      </c>
      <c r="G163" s="3">
        <f t="shared" si="0"/>
        <v>12671.44722</v>
      </c>
      <c r="H163" s="3">
        <f t="shared" si="1"/>
        <v>0.52000000000043656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374.5</v>
      </c>
      <c r="D164" s="2">
        <f>'PR-RAS'!E168</f>
        <v>2220</v>
      </c>
      <c r="E164" s="2">
        <v>0</v>
      </c>
      <c r="F164" s="2">
        <v>0</v>
      </c>
      <c r="G164" s="3">
        <f t="shared" si="0"/>
        <v>784.76350000000002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46.8</v>
      </c>
      <c r="D165" s="2">
        <f>'PR-RAS'!E169</f>
        <v>0</v>
      </c>
      <c r="E165" s="2">
        <v>0</v>
      </c>
      <c r="F165" s="2">
        <v>0</v>
      </c>
      <c r="G165" s="3">
        <f t="shared" si="0"/>
        <v>7.6752000000000002</v>
      </c>
      <c r="H165" s="3">
        <f t="shared" si="1"/>
        <v>0.20000000000000284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242295.64000000004</v>
      </c>
      <c r="D166" s="2">
        <f>'PR-RAS'!E170</f>
        <v>244304.21</v>
      </c>
      <c r="E166" s="2">
        <v>0</v>
      </c>
      <c r="F166" s="2">
        <v>0</v>
      </c>
      <c r="G166" s="3">
        <f t="shared" si="0"/>
        <v>120599.16990000001</v>
      </c>
      <c r="H166" s="3">
        <f t="shared" si="1"/>
        <v>0.56999999994877726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15290.35</v>
      </c>
      <c r="D167" s="2">
        <f>'PR-RAS'!E171</f>
        <v>14646.63</v>
      </c>
      <c r="E167" s="2">
        <v>0</v>
      </c>
      <c r="F167" s="2">
        <v>0</v>
      </c>
      <c r="G167" s="3">
        <f t="shared" si="0"/>
        <v>7400.8792600000006</v>
      </c>
      <c r="H167" s="3">
        <f t="shared" si="1"/>
        <v>0.72000000000116415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181969.17</v>
      </c>
      <c r="D168" s="2">
        <f>'PR-RAS'!E172</f>
        <v>185646.88</v>
      </c>
      <c r="E168" s="2">
        <v>0</v>
      </c>
      <c r="F168" s="2">
        <v>0</v>
      </c>
      <c r="G168" s="3">
        <f t="shared" si="0"/>
        <v>92394.909310000017</v>
      </c>
      <c r="H168" s="3">
        <f t="shared" si="1"/>
        <v>0.29000000000814907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41128.79</v>
      </c>
      <c r="D169" s="2">
        <f>'PR-RAS'!E173</f>
        <v>42767.78</v>
      </c>
      <c r="E169" s="2">
        <v>0</v>
      </c>
      <c r="F169" s="2">
        <v>0</v>
      </c>
      <c r="G169" s="3">
        <f t="shared" si="0"/>
        <v>21279.610800000002</v>
      </c>
      <c r="H169" s="3">
        <f t="shared" si="1"/>
        <v>0.43000000000029104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2871.2</v>
      </c>
      <c r="D170" s="2">
        <f>'PR-RAS'!E174</f>
        <v>1134.21</v>
      </c>
      <c r="E170" s="2">
        <v>0</v>
      </c>
      <c r="F170" s="2">
        <v>0</v>
      </c>
      <c r="G170" s="3">
        <f t="shared" si="0"/>
        <v>868.59577999999999</v>
      </c>
      <c r="H170" s="3">
        <f t="shared" si="1"/>
        <v>0.40999999999985448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411.5</v>
      </c>
      <c r="D171" s="2">
        <f>'PR-RAS'!E175</f>
        <v>108.71</v>
      </c>
      <c r="E171" s="2">
        <v>0</v>
      </c>
      <c r="F171" s="2">
        <v>0</v>
      </c>
      <c r="G171" s="3">
        <f t="shared" si="0"/>
        <v>106.9164</v>
      </c>
      <c r="H171" s="3">
        <f t="shared" si="1"/>
        <v>0.79000000000000625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624.63</v>
      </c>
      <c r="D173" s="2">
        <f>'PR-RAS'!E177</f>
        <v>0</v>
      </c>
      <c r="E173" s="2">
        <v>0</v>
      </c>
      <c r="F173" s="2">
        <v>0</v>
      </c>
      <c r="G173" s="3">
        <f t="shared" si="0"/>
        <v>107.43635999999999</v>
      </c>
      <c r="H173" s="3">
        <f t="shared" si="1"/>
        <v>0.37000000000000455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48652.200000000004</v>
      </c>
      <c r="D174" s="2">
        <f>'PR-RAS'!E178</f>
        <v>86833.2</v>
      </c>
      <c r="E174" s="2">
        <v>0</v>
      </c>
      <c r="F174" s="2">
        <v>0</v>
      </c>
      <c r="G174" s="3">
        <f t="shared" si="0"/>
        <v>38461.1178</v>
      </c>
      <c r="H174" s="3">
        <f t="shared" si="1"/>
        <v>0.40000000000145519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4339.83</v>
      </c>
      <c r="D175" s="2">
        <f>'PR-RAS'!E179</f>
        <v>3633.73</v>
      </c>
      <c r="E175" s="2">
        <v>0</v>
      </c>
      <c r="F175" s="2">
        <v>0</v>
      </c>
      <c r="G175" s="3">
        <f t="shared" si="0"/>
        <v>2019.6684600000001</v>
      </c>
      <c r="H175" s="3">
        <f t="shared" si="1"/>
        <v>0.44000000000005457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19500.830000000002</v>
      </c>
      <c r="D176" s="2">
        <f>'PR-RAS'!E180</f>
        <v>47116.33</v>
      </c>
      <c r="E176" s="2">
        <v>0</v>
      </c>
      <c r="F176" s="2">
        <v>0</v>
      </c>
      <c r="G176" s="3">
        <f t="shared" si="0"/>
        <v>19903.36075</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840</v>
      </c>
      <c r="D177" s="2">
        <f>'PR-RAS'!E181</f>
        <v>0</v>
      </c>
      <c r="E177" s="2">
        <v>0</v>
      </c>
      <c r="F177" s="2">
        <v>0</v>
      </c>
      <c r="G177" s="3">
        <f t="shared" si="0"/>
        <v>147.84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11382.7</v>
      </c>
      <c r="D178" s="2">
        <f>'PR-RAS'!E182</f>
        <v>21306.77</v>
      </c>
      <c r="E178" s="2">
        <v>0</v>
      </c>
      <c r="F178" s="2">
        <v>0</v>
      </c>
      <c r="G178" s="3">
        <f t="shared" si="0"/>
        <v>9557.3344799999995</v>
      </c>
      <c r="H178" s="3">
        <f t="shared" si="1"/>
        <v>0.52999999999883585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419.18</v>
      </c>
      <c r="D179" s="2">
        <f>'PR-RAS'!E183</f>
        <v>524.9</v>
      </c>
      <c r="E179" s="2">
        <v>0</v>
      </c>
      <c r="F179" s="2">
        <v>0</v>
      </c>
      <c r="G179" s="3">
        <f t="shared" si="0"/>
        <v>261.47843999999998</v>
      </c>
      <c r="H179" s="3">
        <f t="shared" si="1"/>
        <v>0.28000000000002956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6363.61</v>
      </c>
      <c r="D180" s="2">
        <f>'PR-RAS'!E184</f>
        <v>5662.84</v>
      </c>
      <c r="E180" s="2">
        <v>0</v>
      </c>
      <c r="F180" s="2">
        <v>0</v>
      </c>
      <c r="G180" s="3">
        <f t="shared" si="0"/>
        <v>3166.3829099999998</v>
      </c>
      <c r="H180" s="3">
        <f t="shared" si="1"/>
        <v>0.5500000000001819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2198.02</v>
      </c>
      <c r="D181" s="2">
        <f>'PR-RAS'!E185</f>
        <v>4726.9799999999996</v>
      </c>
      <c r="E181" s="2">
        <v>0</v>
      </c>
      <c r="F181" s="2">
        <v>0</v>
      </c>
      <c r="G181" s="3">
        <f t="shared" si="0"/>
        <v>2097.3563999999997</v>
      </c>
      <c r="H181" s="3">
        <f t="shared" si="1"/>
        <v>4.0000000000418368E-2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980.66</v>
      </c>
      <c r="D182" s="2">
        <f>'PR-RAS'!E186</f>
        <v>573.19000000000005</v>
      </c>
      <c r="E182" s="2">
        <v>0</v>
      </c>
      <c r="F182" s="2">
        <v>0</v>
      </c>
      <c r="G182" s="3">
        <f t="shared" si="0"/>
        <v>384.99423999999999</v>
      </c>
      <c r="H182" s="3">
        <f t="shared" si="1"/>
        <v>0.5300000000000864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2627.37</v>
      </c>
      <c r="D183" s="2">
        <f>'PR-RAS'!E187</f>
        <v>3288.46</v>
      </c>
      <c r="E183" s="2">
        <v>0</v>
      </c>
      <c r="F183" s="2">
        <v>0</v>
      </c>
      <c r="G183" s="3">
        <f t="shared" si="0"/>
        <v>1675.1807800000001</v>
      </c>
      <c r="H183" s="3">
        <f t="shared" si="1"/>
        <v>0.82999999999992724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6062.09</v>
      </c>
      <c r="D190" s="2">
        <f>'PR-RAS'!E194</f>
        <v>4682.22</v>
      </c>
      <c r="E190" s="2">
        <v>0</v>
      </c>
      <c r="F190" s="2">
        <v>0</v>
      </c>
      <c r="G190" s="3">
        <f t="shared" si="0"/>
        <v>2915.6141700000003</v>
      </c>
      <c r="H190" s="3">
        <f t="shared" si="1"/>
        <v>0.31000000000040018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1484</v>
      </c>
      <c r="D193" s="2">
        <f>'PR-RAS'!E197</f>
        <v>788.06</v>
      </c>
      <c r="E193" s="2">
        <v>0</v>
      </c>
      <c r="F193" s="2">
        <v>0</v>
      </c>
      <c r="G193" s="3">
        <f t="shared" si="0"/>
        <v>587.54304000000002</v>
      </c>
      <c r="H193" s="3">
        <f t="shared" si="1"/>
        <v>5.999999999994543E-2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3640</v>
      </c>
      <c r="D195" s="2">
        <f>'PR-RAS'!E199</f>
        <v>3353.96</v>
      </c>
      <c r="E195" s="2">
        <v>0</v>
      </c>
      <c r="F195" s="2">
        <v>0</v>
      </c>
      <c r="G195" s="3">
        <f t="shared" si="0"/>
        <v>2007.49648</v>
      </c>
      <c r="H195" s="3">
        <f t="shared" si="1"/>
        <v>3.999999999996362E-2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775</v>
      </c>
      <c r="D197" s="2">
        <f>'PR-RAS'!E201</f>
        <v>345.2</v>
      </c>
      <c r="E197" s="2">
        <v>0</v>
      </c>
      <c r="F197" s="2">
        <v>0</v>
      </c>
      <c r="G197" s="3">
        <f t="shared" si="0"/>
        <v>287.21840000000003</v>
      </c>
      <c r="H197" s="3">
        <f t="shared" si="1"/>
        <v>0.19999999999998863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1130.57</v>
      </c>
      <c r="D269" s="2">
        <f>'PR-RAS'!E273</f>
        <v>1203.3499999999999</v>
      </c>
      <c r="E269" s="2">
        <v>0</v>
      </c>
      <c r="F269" s="2">
        <v>0</v>
      </c>
      <c r="G269" s="3">
        <f t="shared" si="0"/>
        <v>947.98835999999994</v>
      </c>
      <c r="H269" s="3">
        <f t="shared" si="1"/>
        <v>0.77999999999997272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1130.57</v>
      </c>
      <c r="D270" s="2">
        <f>'PR-RAS'!E274</f>
        <v>1203.3499999999999</v>
      </c>
      <c r="E270" s="2">
        <v>0</v>
      </c>
      <c r="F270" s="2">
        <v>0</v>
      </c>
      <c r="G270" s="3">
        <f t="shared" si="0"/>
        <v>951.52562999999998</v>
      </c>
      <c r="H270" s="3">
        <f t="shared" si="1"/>
        <v>0.77999999999997272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1130.57</v>
      </c>
      <c r="D272" s="2">
        <f>'PR-RAS'!E276</f>
        <v>1203.3499999999999</v>
      </c>
      <c r="E272" s="2">
        <v>0</v>
      </c>
      <c r="F272" s="2">
        <v>0</v>
      </c>
      <c r="G272" s="3">
        <f t="shared" si="0"/>
        <v>958.60016999999993</v>
      </c>
      <c r="H272" s="3">
        <f t="shared" si="1"/>
        <v>0.77999999999997272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2205855.27</v>
      </c>
      <c r="D295" s="2">
        <f>'PR-RAS'!E299</f>
        <v>2674892.02</v>
      </c>
      <c r="E295" s="2">
        <v>0</v>
      </c>
      <c r="F295" s="2">
        <v>0</v>
      </c>
      <c r="G295" s="3">
        <f t="shared" si="12"/>
        <v>2221357.9571400001</v>
      </c>
      <c r="H295" s="3">
        <f t="shared" si="13"/>
        <v>0.2900000000372529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75165.660000000149</v>
      </c>
      <c r="D296" s="2">
        <f>'PR-RAS'!E300</f>
        <v>0</v>
      </c>
      <c r="E296" s="2">
        <v>0</v>
      </c>
      <c r="F296" s="2">
        <v>0</v>
      </c>
      <c r="G296" s="3">
        <f t="shared" si="12"/>
        <v>22173.869700000043</v>
      </c>
      <c r="H296" s="3">
        <f t="shared" si="13"/>
        <v>0.33999999985098839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113331.04999999981</v>
      </c>
      <c r="E297" s="2">
        <v>0</v>
      </c>
      <c r="F297" s="2">
        <v>0</v>
      </c>
      <c r="G297" s="3">
        <f t="shared" si="12"/>
        <v>67091.981599999883</v>
      </c>
      <c r="H297" s="3">
        <f t="shared" si="13"/>
        <v>4.9999999813735485E-2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61026.14</v>
      </c>
      <c r="E298" s="2">
        <v>0</v>
      </c>
      <c r="F298" s="2">
        <v>0</v>
      </c>
      <c r="G298" s="3">
        <f t="shared" si="12"/>
        <v>36249.527159999998</v>
      </c>
      <c r="H298" s="3">
        <f t="shared" si="13"/>
        <v>0.13999999999941792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16006.89</v>
      </c>
      <c r="D299" s="2">
        <f>'PR-RAS'!E303</f>
        <v>0</v>
      </c>
      <c r="E299" s="2">
        <v>0</v>
      </c>
      <c r="F299" s="2">
        <v>0</v>
      </c>
      <c r="G299" s="3">
        <f t="shared" si="12"/>
        <v>4770.0532199999998</v>
      </c>
      <c r="H299" s="3">
        <f t="shared" si="13"/>
        <v>0.11000000000058208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4556.47</v>
      </c>
      <c r="D300" s="2">
        <f>'PR-RAS'!E304</f>
        <v>182889.27</v>
      </c>
      <c r="E300" s="2">
        <v>0</v>
      </c>
      <c r="F300" s="2">
        <v>0</v>
      </c>
      <c r="G300" s="3">
        <f t="shared" si="12"/>
        <v>110730.16798999999</v>
      </c>
      <c r="H300" s="3">
        <f t="shared" si="13"/>
        <v>0.73999999998977728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3028.7</v>
      </c>
      <c r="D301" s="2">
        <f>'PR-RAS'!E305</f>
        <v>928.9</v>
      </c>
      <c r="E301" s="2">
        <v>0</v>
      </c>
      <c r="F301" s="2">
        <v>0</v>
      </c>
      <c r="G301" s="3">
        <f t="shared" si="12"/>
        <v>1465.95</v>
      </c>
      <c r="H301" s="3">
        <f t="shared" si="13"/>
        <v>0.40000000000020464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52370.03</v>
      </c>
      <c r="D355" s="2">
        <f>'PR-RAS'!E360</f>
        <v>52685.81</v>
      </c>
      <c r="E355" s="2">
        <v>0</v>
      </c>
      <c r="F355" s="2">
        <v>0</v>
      </c>
      <c r="G355" s="3">
        <f t="shared" si="12"/>
        <v>55840.544099999992</v>
      </c>
      <c r="H355" s="3">
        <f t="shared" si="13"/>
        <v>0.22000000000116415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52370.03</v>
      </c>
      <c r="D368" s="2">
        <f>'PR-RAS'!E373</f>
        <v>52685.81</v>
      </c>
      <c r="E368" s="2">
        <v>0</v>
      </c>
      <c r="F368" s="2">
        <v>0</v>
      </c>
      <c r="G368" s="3">
        <f t="shared" si="12"/>
        <v>57891.185549999995</v>
      </c>
      <c r="H368" s="3">
        <f t="shared" si="13"/>
        <v>0.22000000000116415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14522.519999999999</v>
      </c>
      <c r="D374" s="2">
        <f>'PR-RAS'!E379</f>
        <v>16590.39</v>
      </c>
      <c r="E374" s="2">
        <v>0</v>
      </c>
      <c r="F374" s="2">
        <v>0</v>
      </c>
      <c r="G374" s="3">
        <f t="shared" si="12"/>
        <v>17793.330899999997</v>
      </c>
      <c r="H374" s="3">
        <f t="shared" si="13"/>
        <v>0.87000000000080036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9547.33</v>
      </c>
      <c r="D375" s="2">
        <f>'PR-RAS'!E380</f>
        <v>15024.94</v>
      </c>
      <c r="E375" s="2">
        <v>0</v>
      </c>
      <c r="F375" s="2">
        <v>0</v>
      </c>
      <c r="G375" s="3">
        <f t="shared" si="12"/>
        <v>14809.356539999999</v>
      </c>
      <c r="H375" s="3">
        <f t="shared" si="13"/>
        <v>0.38999999999941792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2212.66</v>
      </c>
      <c r="D376" s="2">
        <f>'PR-RAS'!E381</f>
        <v>0</v>
      </c>
      <c r="E376" s="2">
        <v>0</v>
      </c>
      <c r="F376" s="2">
        <v>0</v>
      </c>
      <c r="G376" s="3">
        <f t="shared" si="12"/>
        <v>829.74749999999995</v>
      </c>
      <c r="H376" s="3">
        <f t="shared" si="13"/>
        <v>0.34000000000014552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1695.54</v>
      </c>
      <c r="D377" s="2">
        <f>'PR-RAS'!E382</f>
        <v>0</v>
      </c>
      <c r="E377" s="2">
        <v>0</v>
      </c>
      <c r="F377" s="2">
        <v>0</v>
      </c>
      <c r="G377" s="3">
        <f t="shared" si="12"/>
        <v>637.52304000000004</v>
      </c>
      <c r="H377" s="3">
        <f t="shared" si="13"/>
        <v>0.46000000000003638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618</v>
      </c>
      <c r="D379" s="2">
        <f>'PR-RAS'!E384</f>
        <v>0</v>
      </c>
      <c r="E379" s="2">
        <v>0</v>
      </c>
      <c r="F379" s="2">
        <v>0</v>
      </c>
      <c r="G379" s="3">
        <f t="shared" si="12"/>
        <v>233.60400000000001</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554.49</v>
      </c>
      <c r="E380" s="2">
        <v>0</v>
      </c>
      <c r="F380" s="2">
        <v>0</v>
      </c>
      <c r="G380" s="3">
        <f t="shared" si="12"/>
        <v>420.30342000000002</v>
      </c>
      <c r="H380" s="3">
        <f t="shared" si="13"/>
        <v>0.49000000000000909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448.99</v>
      </c>
      <c r="D381" s="2">
        <f>'PR-RAS'!E386</f>
        <v>1010.96</v>
      </c>
      <c r="E381" s="2">
        <v>0</v>
      </c>
      <c r="F381" s="2">
        <v>0</v>
      </c>
      <c r="G381" s="3">
        <f t="shared" si="12"/>
        <v>938.94579999999996</v>
      </c>
      <c r="H381" s="3">
        <f t="shared" si="13"/>
        <v>4.9999999999954525E-2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37847.51</v>
      </c>
      <c r="D388" s="2">
        <f>'PR-RAS'!E393</f>
        <v>36095.42</v>
      </c>
      <c r="E388" s="2">
        <v>0</v>
      </c>
      <c r="F388" s="2">
        <v>0</v>
      </c>
      <c r="G388" s="3">
        <f t="shared" si="12"/>
        <v>42584.84145</v>
      </c>
      <c r="H388" s="3">
        <f t="shared" si="13"/>
        <v>0.9099999999962165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37847.51</v>
      </c>
      <c r="D389" s="2">
        <f>'PR-RAS'!E394</f>
        <v>36095.42</v>
      </c>
      <c r="E389" s="2">
        <v>0</v>
      </c>
      <c r="F389" s="2">
        <v>0</v>
      </c>
      <c r="G389" s="3">
        <f t="shared" si="12"/>
        <v>42694.879800000002</v>
      </c>
      <c r="H389" s="3">
        <f t="shared" si="13"/>
        <v>0.9099999999962165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52370.03</v>
      </c>
      <c r="D413" s="2">
        <f>'PR-RAS'!E418</f>
        <v>52685.81</v>
      </c>
      <c r="E413" s="2">
        <v>0</v>
      </c>
      <c r="F413" s="2">
        <v>0</v>
      </c>
      <c r="G413" s="3">
        <f t="shared" si="12"/>
        <v>64989.559799999995</v>
      </c>
      <c r="H413" s="3">
        <f t="shared" si="13"/>
        <v>0.22000000000116415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37443</v>
      </c>
      <c r="D415" s="2">
        <f>'PR-RAS'!E420</f>
        <v>89813.03</v>
      </c>
      <c r="E415" s="2">
        <v>0</v>
      </c>
      <c r="F415" s="2">
        <v>0</v>
      </c>
      <c r="G415" s="3">
        <f t="shared" si="12"/>
        <v>89866.59083999999</v>
      </c>
      <c r="H415" s="3">
        <f t="shared" si="13"/>
        <v>2.9999999998835847E-2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129.9</v>
      </c>
      <c r="D416" s="2">
        <f>'PR-RAS'!E421</f>
        <v>129.9</v>
      </c>
      <c r="E416" s="2">
        <v>0</v>
      </c>
      <c r="F416" s="2">
        <v>0</v>
      </c>
      <c r="G416" s="3">
        <f t="shared" si="12"/>
        <v>161.72550000000001</v>
      </c>
      <c r="H416" s="3">
        <f t="shared" si="13"/>
        <v>0.19999999999998863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2281020.9300000002</v>
      </c>
      <c r="D417" s="2">
        <f>'PR-RAS'!E422</f>
        <v>2561560.9700000002</v>
      </c>
      <c r="E417" s="2">
        <v>0</v>
      </c>
      <c r="F417" s="2">
        <v>0</v>
      </c>
      <c r="G417" s="3">
        <f t="shared" si="12"/>
        <v>3080123.4339200002</v>
      </c>
      <c r="H417" s="3">
        <f t="shared" si="13"/>
        <v>9.999999962747097E-2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2258225.2999999998</v>
      </c>
      <c r="D418" s="2">
        <f>'PR-RAS'!E423</f>
        <v>2727577.83</v>
      </c>
      <c r="E418" s="2">
        <v>0</v>
      </c>
      <c r="F418" s="2">
        <v>0</v>
      </c>
      <c r="G418" s="3">
        <f t="shared" si="12"/>
        <v>3216479.86032</v>
      </c>
      <c r="H418" s="3">
        <f t="shared" si="13"/>
        <v>0.46999999973922968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22795.630000000354</v>
      </c>
      <c r="D419" s="2">
        <f>'PR-RAS'!E424</f>
        <v>0</v>
      </c>
      <c r="E419" s="2">
        <v>0</v>
      </c>
      <c r="F419" s="2">
        <v>0</v>
      </c>
      <c r="G419" s="3">
        <f t="shared" si="12"/>
        <v>9528.5733400001482</v>
      </c>
      <c r="H419" s="3">
        <f t="shared" si="13"/>
        <v>0.36999999964609742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166016.85999999987</v>
      </c>
      <c r="E420" s="2">
        <v>0</v>
      </c>
      <c r="F420" s="2">
        <v>0</v>
      </c>
      <c r="G420" s="3">
        <f t="shared" si="12"/>
        <v>139122.12867999988</v>
      </c>
      <c r="H420" s="3">
        <f t="shared" si="13"/>
        <v>0.14000000013038516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53449.89</v>
      </c>
      <c r="D422" s="2">
        <f>'PR-RAS'!E427</f>
        <v>28786.89</v>
      </c>
      <c r="E422" s="2">
        <v>0</v>
      </c>
      <c r="F422" s="2">
        <v>0</v>
      </c>
      <c r="G422" s="3">
        <f t="shared" si="12"/>
        <v>46740.965069999998</v>
      </c>
      <c r="H422" s="3">
        <f t="shared" si="13"/>
        <v>0.22000000000116415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4686.37</v>
      </c>
      <c r="D423" s="2">
        <f>'PR-RAS'!E428</f>
        <v>183019.16999999998</v>
      </c>
      <c r="E423" s="2">
        <v>0</v>
      </c>
      <c r="F423" s="2">
        <v>0</v>
      </c>
      <c r="G423" s="3">
        <f t="shared" si="12"/>
        <v>156445.82761999997</v>
      </c>
      <c r="H423" s="3">
        <f t="shared" si="13"/>
        <v>0.53999999998359272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2281020.9300000002</v>
      </c>
      <c r="D637" s="2">
        <f>'PR-RAS'!E643</f>
        <v>2561560.9700000002</v>
      </c>
      <c r="E637" s="2">
        <v>0</v>
      </c>
      <c r="F637" s="2">
        <v>0</v>
      </c>
      <c r="G637" s="3">
        <f t="shared" si="14"/>
        <v>4709034.8653200008</v>
      </c>
      <c r="H637" s="3">
        <f t="shared" si="15"/>
        <v>9.999999962747097E-2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2258225.2999999998</v>
      </c>
      <c r="D638" s="2">
        <f>'PR-RAS'!E644</f>
        <v>2727577.83</v>
      </c>
      <c r="E638" s="2">
        <v>0</v>
      </c>
      <c r="F638" s="2">
        <v>0</v>
      </c>
      <c r="G638" s="3">
        <f t="shared" si="14"/>
        <v>4913423.6715200003</v>
      </c>
      <c r="H638" s="3">
        <f t="shared" si="15"/>
        <v>0.46999999973922968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22795.630000000354</v>
      </c>
      <c r="D639" s="2">
        <f>'PR-RAS'!E645</f>
        <v>0</v>
      </c>
      <c r="E639" s="2">
        <v>0</v>
      </c>
      <c r="F639" s="2">
        <v>0</v>
      </c>
      <c r="G639" s="3">
        <f t="shared" si="14"/>
        <v>14543.611940000226</v>
      </c>
      <c r="H639" s="3">
        <f t="shared" si="15"/>
        <v>0.36999999964609742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166016.85999999987</v>
      </c>
      <c r="E640" s="2">
        <v>0</v>
      </c>
      <c r="F640" s="2">
        <v>0</v>
      </c>
      <c r="G640" s="3">
        <f t="shared" si="14"/>
        <v>212169.54707999984</v>
      </c>
      <c r="H640" s="3">
        <f t="shared" si="15"/>
        <v>0.14000000013038516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53449.89</v>
      </c>
      <c r="D642" s="2">
        <f>'PR-RAS'!E648</f>
        <v>28786.89</v>
      </c>
      <c r="E642" s="2">
        <v>0</v>
      </c>
      <c r="F642" s="2">
        <v>0</v>
      </c>
      <c r="G642" s="3">
        <f t="shared" si="14"/>
        <v>71166.172470000005</v>
      </c>
      <c r="H642" s="3">
        <f t="shared" si="15"/>
        <v>0.22000000000116415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30654.259999999646</v>
      </c>
      <c r="D644" s="2">
        <f>'PR-RAS'!E650</f>
        <v>194803.74999999988</v>
      </c>
      <c r="E644" s="2">
        <v>0</v>
      </c>
      <c r="F644" s="2">
        <v>0</v>
      </c>
      <c r="G644" s="3">
        <f t="shared" si="14"/>
        <v>270228.31167999964</v>
      </c>
      <c r="H644" s="3">
        <f t="shared" si="15"/>
        <v>0.50999999976193067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141833.60000000001</v>
      </c>
      <c r="D645" s="2">
        <f>'PR-RAS'!E651</f>
        <v>0</v>
      </c>
      <c r="E645" s="2">
        <v>0</v>
      </c>
      <c r="F645" s="2">
        <v>0</v>
      </c>
      <c r="G645" s="3">
        <f t="shared" si="14"/>
        <v>91340.838400000008</v>
      </c>
      <c r="H645" s="3">
        <f t="shared" si="15"/>
        <v>0.39999999999417923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80</v>
      </c>
      <c r="D651" s="2">
        <f>'PR-RAS'!E658</f>
        <v>81</v>
      </c>
      <c r="E651" s="2">
        <v>0</v>
      </c>
      <c r="F651" s="2">
        <v>0</v>
      </c>
      <c r="G651" s="3">
        <f t="shared" si="14"/>
        <v>157.30000000000001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84</v>
      </c>
      <c r="D653" s="2">
        <f>'PR-RAS'!E660</f>
        <v>85</v>
      </c>
      <c r="E653" s="2">
        <v>0</v>
      </c>
      <c r="F653" s="2">
        <v>0</v>
      </c>
      <c r="G653" s="3">
        <f t="shared" si="14"/>
        <v>165.608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1842842.44</v>
      </c>
      <c r="D676" s="2">
        <f>'PR-RAS'!E683</f>
        <v>2005160.63</v>
      </c>
      <c r="E676" s="2">
        <v>0</v>
      </c>
      <c r="F676" s="2">
        <v>0</v>
      </c>
      <c r="G676" s="3">
        <f t="shared" si="14"/>
        <v>3950885.4974999996</v>
      </c>
      <c r="H676" s="3">
        <f t="shared" si="15"/>
        <v>0.81000000005587935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1000</v>
      </c>
      <c r="E677" s="2">
        <v>0</v>
      </c>
      <c r="F677" s="2">
        <v>0</v>
      </c>
      <c r="G677" s="3">
        <f t="shared" si="14"/>
        <v>1352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36004.6</v>
      </c>
      <c r="E678" s="2">
        <v>0</v>
      </c>
      <c r="F678" s="2">
        <v>0</v>
      </c>
      <c r="G678" s="3">
        <f t="shared" si="14"/>
        <v>48750.2284</v>
      </c>
      <c r="H678" s="3">
        <f t="shared" si="15"/>
        <v>0.40000000000145519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404.39</v>
      </c>
      <c r="E695" s="2">
        <v>0</v>
      </c>
      <c r="F695" s="2">
        <v>0</v>
      </c>
      <c r="G695" s="3">
        <f t="shared" si="14"/>
        <v>561.29331999999999</v>
      </c>
      <c r="H695" s="3">
        <f t="shared" si="15"/>
        <v>0.38999999999998636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101163.2</v>
      </c>
      <c r="D717" s="2">
        <f>'PR-RAS'!E724</f>
        <v>99822.34</v>
      </c>
      <c r="E717" s="2">
        <v>0</v>
      </c>
      <c r="F717" s="2">
        <v>0</v>
      </c>
      <c r="G717" s="3">
        <f t="shared" si="14"/>
        <v>215378.44208000001</v>
      </c>
      <c r="H717" s="3">
        <f t="shared" si="15"/>
        <v>0.53999999999359716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404.68</v>
      </c>
      <c r="D719" s="2">
        <f>'PR-RAS'!E726</f>
        <v>261.29000000000002</v>
      </c>
      <c r="E719" s="2">
        <v>0</v>
      </c>
      <c r="F719" s="2">
        <v>0</v>
      </c>
      <c r="G719" s="3">
        <f t="shared" si="14"/>
        <v>665.77267999999992</v>
      </c>
      <c r="H719" s="3">
        <f t="shared" si="15"/>
        <v>0.61000000000001364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5373.27</v>
      </c>
      <c r="D725" s="2">
        <f>'PR-RAS'!E732</f>
        <v>3079.95</v>
      </c>
      <c r="E725" s="2">
        <v>0</v>
      </c>
      <c r="F725" s="2">
        <v>0</v>
      </c>
      <c r="G725" s="3">
        <f t="shared" si="14"/>
        <v>8350.0150799999992</v>
      </c>
      <c r="H725" s="3">
        <f t="shared" si="15"/>
        <v>0.32000000000061846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1480.83</v>
      </c>
      <c r="D726" s="2">
        <f>'PR-RAS'!E733</f>
        <v>4855.84</v>
      </c>
      <c r="E726" s="2">
        <v>0</v>
      </c>
      <c r="F726" s="2">
        <v>0</v>
      </c>
      <c r="G726" s="3">
        <f t="shared" si="14"/>
        <v>8114.5697499999997</v>
      </c>
      <c r="H726" s="3">
        <f t="shared" si="15"/>
        <v>0.32999999999992724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25870.59</v>
      </c>
      <c r="D727" s="2">
        <f>'PR-RAS'!E734</f>
        <v>26174.11</v>
      </c>
      <c r="E727" s="2">
        <v>0</v>
      </c>
      <c r="F727" s="2">
        <v>0</v>
      </c>
      <c r="G727" s="3">
        <f t="shared" si="14"/>
        <v>56786.856059999998</v>
      </c>
      <c r="H727" s="3">
        <f t="shared" si="15"/>
        <v>0.52000000000043656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5287.52</v>
      </c>
      <c r="D729" s="2">
        <f>'PR-RAS'!E736</f>
        <v>5070.22</v>
      </c>
      <c r="E729" s="2">
        <v>0</v>
      </c>
      <c r="F729" s="2">
        <v>0</v>
      </c>
      <c r="G729" s="3">
        <f t="shared" si="14"/>
        <v>11231.55488</v>
      </c>
      <c r="H729" s="3">
        <f t="shared" si="15"/>
        <v>0.6999999999998181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1045.1400000000001</v>
      </c>
      <c r="D731" s="2">
        <f>'PR-RAS'!E738</f>
        <v>0</v>
      </c>
      <c r="E731" s="2">
        <v>0</v>
      </c>
      <c r="F731" s="2">
        <v>0</v>
      </c>
      <c r="G731" s="3">
        <f t="shared" si="14"/>
        <v>762.95220000000006</v>
      </c>
      <c r="H731" s="3">
        <f t="shared" si="15"/>
        <v>0.14000000000010004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45</v>
      </c>
      <c r="D733" s="2">
        <f>'PR-RAS'!E740</f>
        <v>0</v>
      </c>
      <c r="E733" s="2">
        <v>0</v>
      </c>
      <c r="F733" s="2">
        <v>0</v>
      </c>
      <c r="G733" s="3">
        <f t="shared" si="14"/>
        <v>32.94</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3640</v>
      </c>
      <c r="D737" s="2">
        <f>'PR-RAS'!E744</f>
        <v>3272</v>
      </c>
      <c r="E737" s="2">
        <v>0</v>
      </c>
      <c r="F737" s="2">
        <v>0</v>
      </c>
      <c r="G737" s="3">
        <f t="shared" si="28"/>
        <v>7495.424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794921.23</v>
      </c>
      <c r="D1011" s="7">
        <f>BILANCA!E6</f>
        <v>876402.57000000007</v>
      </c>
      <c r="E1011" s="7">
        <v>0</v>
      </c>
      <c r="F1011" s="7">
        <v>0</v>
      </c>
      <c r="G1011" s="8">
        <f t="shared" ref="G1011:G1306" si="38">B1011/1000*C1011+B1011/500*D1011</f>
        <v>2547.7263700000003</v>
      </c>
      <c r="H1011" s="8">
        <f t="shared" si="35"/>
        <v>0.65999999991618097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593189.12</v>
      </c>
      <c r="D1012" s="2">
        <f>BILANCA!E7</f>
        <v>638422.02</v>
      </c>
      <c r="E1012" s="2">
        <v>0</v>
      </c>
      <c r="F1012" s="2">
        <v>0</v>
      </c>
      <c r="G1012" s="3">
        <f t="shared" si="38"/>
        <v>3740.0663200000004</v>
      </c>
      <c r="H1012" s="3">
        <f t="shared" si="35"/>
        <v>0.14000000001396984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122360.3</v>
      </c>
      <c r="D1013" s="2">
        <f>BILANCA!E8</f>
        <v>122360.3</v>
      </c>
      <c r="E1013" s="2">
        <v>0</v>
      </c>
      <c r="F1013" s="2">
        <v>0</v>
      </c>
      <c r="G1013" s="3">
        <f t="shared" si="38"/>
        <v>1101.2427000000002</v>
      </c>
      <c r="H1013" s="3">
        <f t="shared" si="35"/>
        <v>0.60000000000582077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122360.3</v>
      </c>
      <c r="D1014" s="2">
        <f>BILANCA!E9</f>
        <v>122360.3</v>
      </c>
      <c r="E1014" s="2">
        <v>0</v>
      </c>
      <c r="F1014" s="2">
        <v>0</v>
      </c>
      <c r="G1014" s="3">
        <f t="shared" si="38"/>
        <v>1468.3236000000002</v>
      </c>
      <c r="H1014" s="3">
        <f t="shared" si="35"/>
        <v>0.60000000000582077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470828.81999999995</v>
      </c>
      <c r="D1017" s="2">
        <f>BILANCA!E12</f>
        <v>516061.72</v>
      </c>
      <c r="E1017" s="2">
        <v>0</v>
      </c>
      <c r="F1017" s="2">
        <v>0</v>
      </c>
      <c r="G1017" s="3">
        <f t="shared" si="38"/>
        <v>10520.665819999998</v>
      </c>
      <c r="H1017" s="3">
        <f t="shared" si="35"/>
        <v>0.46000000007916242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434542.94999999995</v>
      </c>
      <c r="D1018" s="2">
        <f>BILANCA!E13</f>
        <v>422439.14999999997</v>
      </c>
      <c r="E1018" s="2">
        <v>0</v>
      </c>
      <c r="F1018" s="2">
        <v>0</v>
      </c>
      <c r="G1018" s="3">
        <f t="shared" si="38"/>
        <v>10235.369999999999</v>
      </c>
      <c r="H1018" s="3">
        <f t="shared" si="35"/>
        <v>0.20000000001164153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845943.71</v>
      </c>
      <c r="D1020" s="2">
        <f>BILANCA!E15</f>
        <v>845943.71</v>
      </c>
      <c r="E1020" s="2">
        <v>0</v>
      </c>
      <c r="F1020" s="2">
        <v>0</v>
      </c>
      <c r="G1020" s="3">
        <f t="shared" si="38"/>
        <v>25378.311299999998</v>
      </c>
      <c r="H1020" s="3">
        <f t="shared" si="35"/>
        <v>0.58000000007450581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411400.76</v>
      </c>
      <c r="D1023" s="2">
        <f>BILANCA!E18</f>
        <v>423504.56</v>
      </c>
      <c r="E1023" s="2">
        <v>0</v>
      </c>
      <c r="F1023" s="2">
        <v>0</v>
      </c>
      <c r="G1023" s="3">
        <f t="shared" si="38"/>
        <v>16359.328439999997</v>
      </c>
      <c r="H1023" s="3">
        <f t="shared" si="35"/>
        <v>0.67999999999301508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34295.320000000007</v>
      </c>
      <c r="D1024" s="2">
        <f>BILANCA!E19</f>
        <v>23532.809999999998</v>
      </c>
      <c r="E1024" s="2">
        <v>0</v>
      </c>
      <c r="F1024" s="2">
        <v>0</v>
      </c>
      <c r="G1024" s="3">
        <f t="shared" si="38"/>
        <v>1139.0531600000002</v>
      </c>
      <c r="H1024" s="3">
        <f t="shared" si="35"/>
        <v>0.51000000000931323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149538.09</v>
      </c>
      <c r="D1025" s="2">
        <f>BILANCA!E20</f>
        <v>182417.37</v>
      </c>
      <c r="E1025" s="2">
        <v>0</v>
      </c>
      <c r="F1025" s="2">
        <v>0</v>
      </c>
      <c r="G1025" s="3">
        <f t="shared" si="38"/>
        <v>7715.5924500000001</v>
      </c>
      <c r="H1025" s="3">
        <f t="shared" si="35"/>
        <v>0.45999999999185093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4890.8999999999996</v>
      </c>
      <c r="D1026" s="2">
        <f>BILANCA!E21</f>
        <v>7103.56</v>
      </c>
      <c r="E1026" s="2">
        <v>0</v>
      </c>
      <c r="F1026" s="2">
        <v>0</v>
      </c>
      <c r="G1026" s="3">
        <f t="shared" si="38"/>
        <v>305.56832000000003</v>
      </c>
      <c r="H1026" s="3">
        <f t="shared" si="35"/>
        <v>0.53999999999996362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32014.36</v>
      </c>
      <c r="D1027" s="2">
        <f>BILANCA!E22</f>
        <v>33709.9</v>
      </c>
      <c r="E1027" s="2">
        <v>0</v>
      </c>
      <c r="F1027" s="2">
        <v>0</v>
      </c>
      <c r="G1027" s="3">
        <f t="shared" si="38"/>
        <v>1690.3807200000001</v>
      </c>
      <c r="H1027" s="3">
        <f t="shared" si="35"/>
        <v>0.45999999999912689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1253.57</v>
      </c>
      <c r="D1029" s="2">
        <f>BILANCA!E24</f>
        <v>1871.57</v>
      </c>
      <c r="E1029" s="2">
        <v>0</v>
      </c>
      <c r="F1029" s="2">
        <v>0</v>
      </c>
      <c r="G1029" s="3">
        <f t="shared" si="38"/>
        <v>94.937489999999997</v>
      </c>
      <c r="H1029" s="3">
        <f t="shared" si="35"/>
        <v>0.86000000000012733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10610.14</v>
      </c>
      <c r="D1030" s="2">
        <f>BILANCA!E25</f>
        <v>11164.63</v>
      </c>
      <c r="E1030" s="2">
        <v>0</v>
      </c>
      <c r="F1030" s="2">
        <v>0</v>
      </c>
      <c r="G1030" s="3">
        <f t="shared" si="38"/>
        <v>658.78800000000001</v>
      </c>
      <c r="H1030" s="3">
        <f t="shared" si="35"/>
        <v>0.51000000000021828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27409.119999999999</v>
      </c>
      <c r="D1031" s="2">
        <f>BILANCA!E26</f>
        <v>34926.47</v>
      </c>
      <c r="E1031" s="2">
        <v>0</v>
      </c>
      <c r="F1031" s="2">
        <v>0</v>
      </c>
      <c r="G1031" s="3">
        <f t="shared" si="38"/>
        <v>2042.5032600000004</v>
      </c>
      <c r="H1031" s="3">
        <f t="shared" si="35"/>
        <v>0.59000000000014552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191420.86</v>
      </c>
      <c r="D1033" s="2">
        <f>BILANCA!E28</f>
        <v>247660.69</v>
      </c>
      <c r="E1033" s="2">
        <v>0</v>
      </c>
      <c r="F1033" s="2">
        <v>0</v>
      </c>
      <c r="G1033" s="3">
        <f t="shared" si="38"/>
        <v>15795.071519999998</v>
      </c>
      <c r="H1033" s="3">
        <f t="shared" si="35"/>
        <v>0.45000000001164153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595.92999999999995</v>
      </c>
      <c r="D1034" s="2">
        <f>BILANCA!E29</f>
        <v>595.92999999999995</v>
      </c>
      <c r="E1034" s="2">
        <v>0</v>
      </c>
      <c r="F1034" s="2">
        <v>0</v>
      </c>
      <c r="G1034" s="3">
        <f t="shared" si="38"/>
        <v>42.906959999999998</v>
      </c>
      <c r="H1034" s="3">
        <f t="shared" si="35"/>
        <v>0.14000000000010004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595.92999999999995</v>
      </c>
      <c r="D1035" s="2">
        <f>BILANCA!E30</f>
        <v>595.92999999999995</v>
      </c>
      <c r="E1035" s="2">
        <v>0</v>
      </c>
      <c r="F1035" s="2">
        <v>0</v>
      </c>
      <c r="G1035" s="3">
        <f t="shared" si="38"/>
        <v>44.694749999999999</v>
      </c>
      <c r="H1035" s="3">
        <f t="shared" si="35"/>
        <v>0.14000000000010004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1394.6200000000099</v>
      </c>
      <c r="D1040" s="2">
        <f>BILANCA!E35</f>
        <v>69493.829999999987</v>
      </c>
      <c r="E1040" s="2">
        <v>0</v>
      </c>
      <c r="F1040" s="2">
        <v>0</v>
      </c>
      <c r="G1040" s="3">
        <f t="shared" si="38"/>
        <v>4211.4683999999988</v>
      </c>
      <c r="H1040" s="3">
        <f t="shared" si="35"/>
        <v>0.55000000000291038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70068.88</v>
      </c>
      <c r="D1041" s="2">
        <f>BILANCA!E36</f>
        <v>172810.96</v>
      </c>
      <c r="E1041" s="2">
        <v>0</v>
      </c>
      <c r="F1041" s="2">
        <v>0</v>
      </c>
      <c r="G1041" s="3">
        <f t="shared" si="38"/>
        <v>12886.4148</v>
      </c>
      <c r="H1041" s="3">
        <f t="shared" si="35"/>
        <v>0.16000000000349246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68674.259999999995</v>
      </c>
      <c r="D1045" s="2">
        <f>BILANCA!E40</f>
        <v>103317.13</v>
      </c>
      <c r="E1045" s="2">
        <v>0</v>
      </c>
      <c r="F1045" s="2">
        <v>0</v>
      </c>
      <c r="G1045" s="3">
        <f t="shared" si="38"/>
        <v>9635.7982000000011</v>
      </c>
      <c r="H1045" s="3">
        <f t="shared" si="35"/>
        <v>0.38999999999941792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108.71</v>
      </c>
      <c r="E1059" s="2">
        <v>0</v>
      </c>
      <c r="F1059" s="2">
        <v>0</v>
      </c>
      <c r="G1059" s="3">
        <f t="shared" si="38"/>
        <v>10.65358</v>
      </c>
      <c r="H1059" s="3">
        <f t="shared" si="35"/>
        <v>0.29000000000000625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108.71</v>
      </c>
      <c r="E1060" s="2">
        <v>0</v>
      </c>
      <c r="F1060" s="2">
        <v>0</v>
      </c>
      <c r="G1060" s="3">
        <f t="shared" si="38"/>
        <v>10.871</v>
      </c>
      <c r="H1060" s="3">
        <f t="shared" si="35"/>
        <v>0.29000000000000625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201732.11000000002</v>
      </c>
      <c r="D1074" s="2">
        <f>BILANCA!E69</f>
        <v>237980.55000000002</v>
      </c>
      <c r="E1074" s="2">
        <v>0</v>
      </c>
      <c r="F1074" s="2">
        <v>0</v>
      </c>
      <c r="G1074" s="3">
        <f t="shared" si="38"/>
        <v>43372.365440000001</v>
      </c>
      <c r="H1074" s="3">
        <f t="shared" si="35"/>
        <v>0.55999999999767169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30392.59</v>
      </c>
      <c r="D1087" s="2">
        <f>BILANCA!E82</f>
        <v>25213.88</v>
      </c>
      <c r="E1087" s="2">
        <v>0</v>
      </c>
      <c r="F1087" s="2">
        <v>0</v>
      </c>
      <c r="G1087" s="3">
        <f t="shared" si="38"/>
        <v>6223.1669499999998</v>
      </c>
      <c r="H1087" s="3">
        <f t="shared" si="35"/>
        <v>0.52999999999883585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30392.59</v>
      </c>
      <c r="D1092" s="2">
        <f>BILANCA!E87</f>
        <v>25213.88</v>
      </c>
      <c r="E1092" s="2">
        <v>0</v>
      </c>
      <c r="F1092" s="2">
        <v>0</v>
      </c>
      <c r="G1092" s="3">
        <f t="shared" si="38"/>
        <v>6627.2687000000005</v>
      </c>
      <c r="H1092" s="3">
        <f t="shared" si="35"/>
        <v>0.52999999999883585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29376.02</v>
      </c>
      <c r="D1152" s="2">
        <f>BILANCA!E147</f>
        <v>212636.77000000002</v>
      </c>
      <c r="E1152" s="2">
        <v>0</v>
      </c>
      <c r="F1152" s="2">
        <v>0</v>
      </c>
      <c r="G1152" s="3">
        <f t="shared" si="38"/>
        <v>64560.237520000002</v>
      </c>
      <c r="H1152" s="3">
        <f t="shared" si="41"/>
        <v>0.24999999998181011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165702</v>
      </c>
      <c r="E1155" s="2">
        <v>0</v>
      </c>
      <c r="F1155" s="2">
        <v>0</v>
      </c>
      <c r="G1155" s="3">
        <f t="shared" si="38"/>
        <v>48053.579999999994</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165702</v>
      </c>
      <c r="E1161" s="2">
        <v>0</v>
      </c>
      <c r="F1161" s="2">
        <v>0</v>
      </c>
      <c r="G1161" s="3">
        <f t="shared" si="38"/>
        <v>50042.004000000001</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7402.01</v>
      </c>
      <c r="D1165" s="2">
        <f>BILANCA!E160</f>
        <v>16258.37</v>
      </c>
      <c r="E1165" s="2">
        <v>0</v>
      </c>
      <c r="F1165" s="2">
        <v>0</v>
      </c>
      <c r="G1165" s="3">
        <f t="shared" si="38"/>
        <v>6187.4062500000009</v>
      </c>
      <c r="H1165" s="3">
        <f t="shared" si="41"/>
        <v>0.38000000000101863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3028.7</v>
      </c>
      <c r="D1166" s="2">
        <f>BILANCA!E161</f>
        <v>928.9</v>
      </c>
      <c r="E1166" s="2">
        <v>0</v>
      </c>
      <c r="F1166" s="2">
        <v>0</v>
      </c>
      <c r="G1166" s="3">
        <f t="shared" si="38"/>
        <v>762.29399999999998</v>
      </c>
      <c r="H1166" s="3">
        <f t="shared" si="41"/>
        <v>0.40000000000020464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18945.310000000001</v>
      </c>
      <c r="D1167" s="2">
        <f>BILANCA!E162</f>
        <v>29747.5</v>
      </c>
      <c r="E1167" s="2">
        <v>0</v>
      </c>
      <c r="F1167" s="2">
        <v>0</v>
      </c>
      <c r="G1167" s="3">
        <f t="shared" si="38"/>
        <v>12315.12867</v>
      </c>
      <c r="H1167" s="3">
        <f t="shared" si="41"/>
        <v>0.81000000000130967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129.9</v>
      </c>
      <c r="D1170" s="2">
        <f>BILANCA!E165</f>
        <v>129.9</v>
      </c>
      <c r="E1170" s="2">
        <v>0</v>
      </c>
      <c r="F1170" s="2">
        <v>0</v>
      </c>
      <c r="G1170" s="3">
        <f t="shared" si="38"/>
        <v>62.352000000000004</v>
      </c>
      <c r="H1170" s="3">
        <f t="shared" si="41"/>
        <v>0.19999999999998863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129.9</v>
      </c>
      <c r="D1172" s="2">
        <f>BILANCA!E167</f>
        <v>129.9</v>
      </c>
      <c r="E1172" s="2">
        <v>0</v>
      </c>
      <c r="F1172" s="2">
        <v>0</v>
      </c>
      <c r="G1172" s="3">
        <f t="shared" si="38"/>
        <v>63.131399999999999</v>
      </c>
      <c r="H1172" s="3">
        <f t="shared" si="41"/>
        <v>0.19999999999998863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141833.60000000001</v>
      </c>
      <c r="D1176" s="2">
        <f>BILANCA!E171</f>
        <v>0</v>
      </c>
      <c r="E1176" s="2">
        <v>0</v>
      </c>
      <c r="F1176" s="2">
        <v>0</v>
      </c>
      <c r="G1176" s="3">
        <f t="shared" si="38"/>
        <v>23544.377600000003</v>
      </c>
      <c r="H1176" s="3">
        <f t="shared" si="41"/>
        <v>0.39999999999417923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141833.60000000001</v>
      </c>
      <c r="D1179" s="2">
        <f>BILANCA!E174</f>
        <v>0</v>
      </c>
      <c r="E1179" s="2">
        <v>0</v>
      </c>
      <c r="F1179" s="2">
        <v>0</v>
      </c>
      <c r="G1179" s="3">
        <f t="shared" si="38"/>
        <v>23969.878400000001</v>
      </c>
      <c r="H1179" s="3">
        <f t="shared" si="41"/>
        <v>0.39999999999417923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794921.23</v>
      </c>
      <c r="D1180" s="2">
        <f>BILANCA!E176</f>
        <v>876402.57000000007</v>
      </c>
      <c r="E1180" s="2">
        <v>0</v>
      </c>
      <c r="F1180" s="2">
        <v>0</v>
      </c>
      <c r="G1180" s="3">
        <f t="shared" si="38"/>
        <v>433113.48290000006</v>
      </c>
      <c r="H1180" s="3">
        <f t="shared" si="41"/>
        <v>0.65999999991618097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221642.6</v>
      </c>
      <c r="D1181" s="2">
        <f>BILANCA!E177</f>
        <v>249765.13</v>
      </c>
      <c r="E1181" s="2">
        <v>0</v>
      </c>
      <c r="F1181" s="2">
        <v>0</v>
      </c>
      <c r="G1181" s="3">
        <f t="shared" si="38"/>
        <v>123320.55906000001</v>
      </c>
      <c r="H1181" s="3">
        <f t="shared" si="41"/>
        <v>0.52999999999883585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189163.94</v>
      </c>
      <c r="D1182" s="2">
        <f>BILANCA!E178</f>
        <v>226014.52000000002</v>
      </c>
      <c r="E1182" s="2">
        <v>0</v>
      </c>
      <c r="F1182" s="2">
        <v>0</v>
      </c>
      <c r="G1182" s="3">
        <f t="shared" si="38"/>
        <v>110285.19256</v>
      </c>
      <c r="H1182" s="3">
        <f t="shared" si="41"/>
        <v>0.53999999997904524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163577.70000000001</v>
      </c>
      <c r="D1183" s="2">
        <f>BILANCA!E179</f>
        <v>188302.32</v>
      </c>
      <c r="E1183" s="2">
        <v>0</v>
      </c>
      <c r="F1183" s="2">
        <v>0</v>
      </c>
      <c r="G1183" s="3">
        <f t="shared" si="38"/>
        <v>93451.544819999996</v>
      </c>
      <c r="H1183" s="3">
        <f t="shared" si="41"/>
        <v>0.61999999999534339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25586.240000000002</v>
      </c>
      <c r="D1184" s="2">
        <f>BILANCA!E180</f>
        <v>37712.199999999997</v>
      </c>
      <c r="E1184" s="2">
        <v>0</v>
      </c>
      <c r="F1184" s="2">
        <v>0</v>
      </c>
      <c r="G1184" s="3">
        <f t="shared" si="38"/>
        <v>17575.851360000001</v>
      </c>
      <c r="H1184" s="3">
        <f t="shared" si="41"/>
        <v>0.43999999999869033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658.47</v>
      </c>
      <c r="D1201" s="2">
        <f>BILANCA!E197</f>
        <v>0</v>
      </c>
      <c r="E1201" s="2">
        <v>0</v>
      </c>
      <c r="F1201" s="2">
        <v>0</v>
      </c>
      <c r="G1201" s="3">
        <f t="shared" si="38"/>
        <v>125.76777000000001</v>
      </c>
      <c r="H1201" s="3">
        <f t="shared" si="41"/>
        <v>0.47000000000002728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658.47</v>
      </c>
      <c r="D1203" s="2">
        <f>BILANCA!E199</f>
        <v>0</v>
      </c>
      <c r="E1203" s="2">
        <v>0</v>
      </c>
      <c r="F1203" s="2">
        <v>0</v>
      </c>
      <c r="G1203" s="3">
        <f t="shared" si="44"/>
        <v>127.08471000000002</v>
      </c>
      <c r="H1203" s="3">
        <f t="shared" si="45"/>
        <v>0.47000000000002728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31820.19</v>
      </c>
      <c r="D1251" s="2">
        <f>BILANCA!E247</f>
        <v>23750.61</v>
      </c>
      <c r="E1251" s="2">
        <v>0</v>
      </c>
      <c r="F1251" s="2">
        <v>0</v>
      </c>
      <c r="G1251" s="3">
        <f>B1251/1000*C1251+B1251/500*D1251</f>
        <v>19116.45981</v>
      </c>
      <c r="H1251" s="3">
        <f>ABS(C1251-ROUND(C1251,0))+ABS(D1251-ROUND(D1251,0))</f>
        <v>0.57999999999810825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573278.63</v>
      </c>
      <c r="D1255" s="2">
        <f>BILANCA!E251</f>
        <v>626637.44000000006</v>
      </c>
      <c r="E1255" s="2">
        <v>0</v>
      </c>
      <c r="F1255" s="2">
        <v>0</v>
      </c>
      <c r="G1255" s="3">
        <f t="shared" si="38"/>
        <v>447505.60995000001</v>
      </c>
      <c r="H1255" s="3">
        <f t="shared" si="41"/>
        <v>0.81000000005587935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599246.52</v>
      </c>
      <c r="D1256" s="2">
        <f>BILANCA!E252</f>
        <v>638422.02</v>
      </c>
      <c r="E1256" s="2">
        <v>0</v>
      </c>
      <c r="F1256" s="2">
        <v>0</v>
      </c>
      <c r="G1256" s="3">
        <f t="shared" si="38"/>
        <v>461518.27776000003</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599246.52</v>
      </c>
      <c r="D1257" s="2">
        <f>BILANCA!E253</f>
        <v>638422.02</v>
      </c>
      <c r="E1257" s="2">
        <v>0</v>
      </c>
      <c r="F1257" s="2">
        <v>0</v>
      </c>
      <c r="G1257" s="3">
        <f t="shared" si="38"/>
        <v>463394.36832000001</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-30654.260000000002</v>
      </c>
      <c r="D1259" s="2">
        <f>BILANCA!E255</f>
        <v>-194803.75</v>
      </c>
      <c r="E1259" s="2">
        <v>0</v>
      </c>
      <c r="F1259" s="2">
        <v>0</v>
      </c>
      <c r="G1259" s="3">
        <f t="shared" si="38"/>
        <v>-104645.17824000001</v>
      </c>
      <c r="H1259" s="3">
        <f t="shared" si="41"/>
        <v>0.51000000000203727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59158.77</v>
      </c>
      <c r="D1260" s="2">
        <f>BILANCA!E256</f>
        <v>0</v>
      </c>
      <c r="E1260" s="2">
        <v>0</v>
      </c>
      <c r="F1260" s="2">
        <v>0</v>
      </c>
      <c r="G1260" s="3">
        <f t="shared" si="38"/>
        <v>14789.692499999999</v>
      </c>
      <c r="H1260" s="3">
        <f t="shared" si="41"/>
        <v>0.23000000000320142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59158.77</v>
      </c>
      <c r="D1261" s="2">
        <f>BILANCA!E257</f>
        <v>0</v>
      </c>
      <c r="E1261" s="2">
        <v>0</v>
      </c>
      <c r="F1261" s="2">
        <v>0</v>
      </c>
      <c r="G1261" s="3">
        <f t="shared" si="38"/>
        <v>14848.851269999999</v>
      </c>
      <c r="H1261" s="3">
        <f t="shared" si="41"/>
        <v>0.23000000000320142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89813.03</v>
      </c>
      <c r="D1264" s="2">
        <f>BILANCA!E260</f>
        <v>194803.75</v>
      </c>
      <c r="E1264" s="2">
        <v>0</v>
      </c>
      <c r="F1264" s="2">
        <v>0</v>
      </c>
      <c r="G1264" s="3">
        <f t="shared" si="38"/>
        <v>121772.81462</v>
      </c>
      <c r="H1264" s="3">
        <f t="shared" si="41"/>
        <v>0.27999999999883585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92861.28</v>
      </c>
      <c r="E1265" s="2">
        <v>0</v>
      </c>
      <c r="F1265" s="2">
        <v>0</v>
      </c>
      <c r="G1265" s="3">
        <f t="shared" si="38"/>
        <v>47359.252800000002</v>
      </c>
      <c r="H1265" s="3">
        <f t="shared" si="41"/>
        <v>0.27999999999883585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89813.03</v>
      </c>
      <c r="D1266" s="2">
        <f>BILANCA!E262</f>
        <v>101942.47</v>
      </c>
      <c r="E1266" s="2">
        <v>0</v>
      </c>
      <c r="F1266" s="2">
        <v>0</v>
      </c>
      <c r="G1266" s="3">
        <f t="shared" si="38"/>
        <v>75186.680319999999</v>
      </c>
      <c r="H1266" s="3">
        <f t="shared" si="41"/>
        <v>0.5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4556.4699999999993</v>
      </c>
      <c r="D1278" s="2">
        <f>BILANCA!E274</f>
        <v>182889.27</v>
      </c>
      <c r="E1278" s="2">
        <v>0</v>
      </c>
      <c r="F1278" s="2">
        <v>0</v>
      </c>
      <c r="G1278" s="3">
        <f t="shared" si="38"/>
        <v>99249.782680000004</v>
      </c>
      <c r="H1278" s="3">
        <f t="shared" si="41"/>
        <v>0.73999999998886778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165702</v>
      </c>
      <c r="E1281" s="2">
        <v>0</v>
      </c>
      <c r="F1281" s="2">
        <v>0</v>
      </c>
      <c r="G1281" s="3">
        <f t="shared" si="48"/>
        <v>89810.484000000011</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165702</v>
      </c>
      <c r="E1287" s="2">
        <v>0</v>
      </c>
      <c r="F1287" s="2">
        <v>0</v>
      </c>
      <c r="G1287" s="3">
        <f t="shared" si="48"/>
        <v>91798.90800000001</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1527.77</v>
      </c>
      <c r="D1291" s="2">
        <f>BILANCA!E287</f>
        <v>16258.37</v>
      </c>
      <c r="E1291" s="2">
        <v>0</v>
      </c>
      <c r="F1291" s="2">
        <v>0</v>
      </c>
      <c r="G1291" s="3">
        <f t="shared" si="48"/>
        <v>9566.5073100000009</v>
      </c>
      <c r="H1291" s="3">
        <f t="shared" si="49"/>
        <v>0.60000000000081855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3028.7</v>
      </c>
      <c r="D1292" s="2">
        <f>BILANCA!E288</f>
        <v>928.9</v>
      </c>
      <c r="E1292" s="2">
        <v>0</v>
      </c>
      <c r="F1292" s="2">
        <v>0</v>
      </c>
      <c r="G1292" s="3">
        <f t="shared" si="48"/>
        <v>1377.9929999999999</v>
      </c>
      <c r="H1292" s="3">
        <f t="shared" si="49"/>
        <v>0.40000000000020464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129.9</v>
      </c>
      <c r="D1295" s="2">
        <f>BILANCA!E291</f>
        <v>129.9</v>
      </c>
      <c r="E1295" s="2">
        <v>0</v>
      </c>
      <c r="F1295" s="2">
        <v>0</v>
      </c>
      <c r="G1295" s="3">
        <f t="shared" si="38"/>
        <v>111.06449999999998</v>
      </c>
      <c r="H1295" s="3">
        <f t="shared" si="41"/>
        <v>0.19999999999998863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129.9</v>
      </c>
      <c r="D1297" s="2">
        <f>BILANCA!E293</f>
        <v>129.9</v>
      </c>
      <c r="E1297" s="2">
        <v>0</v>
      </c>
      <c r="F1297" s="2">
        <v>0</v>
      </c>
      <c r="G1297" s="3">
        <f t="shared" si="50"/>
        <v>111.8439</v>
      </c>
      <c r="H1297" s="3">
        <f t="shared" si="51"/>
        <v>0.19999999999998863</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71158.81</v>
      </c>
      <c r="D1301" s="2">
        <f>BILANCA!E297</f>
        <v>71158.81</v>
      </c>
      <c r="E1301" s="2">
        <v>0</v>
      </c>
      <c r="F1301" s="2">
        <v>0</v>
      </c>
      <c r="G1301" s="3">
        <f t="shared" si="38"/>
        <v>62121.641129999989</v>
      </c>
      <c r="H1301" s="3">
        <f t="shared" si="41"/>
        <v>0.38000000000465661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71158.81</v>
      </c>
      <c r="D1302" s="2">
        <f>BILANCA!E298</f>
        <v>71158.81</v>
      </c>
      <c r="E1302" s="2">
        <v>0</v>
      </c>
      <c r="F1302" s="2">
        <v>0</v>
      </c>
      <c r="G1302" s="3">
        <f t="shared" si="38"/>
        <v>62335.117559999991</v>
      </c>
      <c r="H1302" s="3">
        <f t="shared" si="41"/>
        <v>0.38000000000465661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29376.02</v>
      </c>
      <c r="D1306" s="2">
        <f>BILANCA!E303</f>
        <v>212636.77</v>
      </c>
      <c r="E1306" s="2">
        <v>0</v>
      </c>
      <c r="F1306" s="2">
        <v>0</v>
      </c>
      <c r="G1306" s="3">
        <f t="shared" si="38"/>
        <v>134576.26976</v>
      </c>
      <c r="H1306" s="3">
        <f t="shared" si="41"/>
        <v>0.25000000001091394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29376.02</v>
      </c>
      <c r="D1307" s="2">
        <f>BILANCA!E304</f>
        <v>212636.77</v>
      </c>
      <c r="E1307" s="2">
        <v>0</v>
      </c>
      <c r="F1307" s="2">
        <v>0</v>
      </c>
      <c r="G1307" s="3">
        <f>B1307/1000*C1307+B1307/500*D1307</f>
        <v>135030.91931999999</v>
      </c>
      <c r="H1307" s="3">
        <f>ABS(C1307-ROUND(C1307,0))+ABS(D1307-ROUND(D1307,0))</f>
        <v>0.25000000001091394</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129.9</v>
      </c>
      <c r="D1309" s="2">
        <f>BILANCA!E306</f>
        <v>129.9</v>
      </c>
      <c r="E1309" s="2">
        <v>0</v>
      </c>
      <c r="F1309" s="2">
        <v>0</v>
      </c>
      <c r="G1309" s="3">
        <f t="shared" si="52"/>
        <v>116.52029999999999</v>
      </c>
      <c r="H1309" s="3">
        <f t="shared" si="41"/>
        <v>0.19999999999998863</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129.9</v>
      </c>
      <c r="D1310" s="2">
        <f>BILANCA!E307</f>
        <v>129.9</v>
      </c>
      <c r="E1310" s="2">
        <v>0</v>
      </c>
      <c r="F1310" s="2">
        <v>0</v>
      </c>
      <c r="G1310" s="3">
        <f>B1310/1000*C1310+B1310/500*D1310</f>
        <v>116.91</v>
      </c>
      <c r="H1310" s="3">
        <f>ABS(C1310-ROUND(C1310,0))+ABS(D1310-ROUND(D1310,0))</f>
        <v>0.19999999999998863</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30392.59</v>
      </c>
      <c r="D1311" s="2">
        <f>BILANCA!E308</f>
        <v>25213.88</v>
      </c>
      <c r="E1311" s="2">
        <v>0</v>
      </c>
      <c r="F1311" s="2">
        <v>0</v>
      </c>
      <c r="G1311" s="3">
        <f t="shared" si="52"/>
        <v>24326.925349999998</v>
      </c>
      <c r="H1311" s="3">
        <f t="shared" si="41"/>
        <v>0.52999999999883585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18945.310000000001</v>
      </c>
      <c r="D1338" s="2">
        <f>BILANCA!E335</f>
        <v>29747.5</v>
      </c>
      <c r="E1338" s="2">
        <v>0</v>
      </c>
      <c r="F1338" s="2">
        <v>0</v>
      </c>
      <c r="G1338" s="3">
        <f t="shared" si="52"/>
        <v>25728.421679999999</v>
      </c>
      <c r="H1338" s="3">
        <f t="shared" si="41"/>
        <v>0.81000000000130967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189163.94</v>
      </c>
      <c r="D1340" s="2">
        <f>BILANCA!E337</f>
        <v>226014.52</v>
      </c>
      <c r="E1340" s="2">
        <v>0</v>
      </c>
      <c r="F1340" s="2">
        <v>0</v>
      </c>
      <c r="G1340" s="3">
        <f t="shared" si="52"/>
        <v>211593.68339999998</v>
      </c>
      <c r="H1340" s="3">
        <f t="shared" si="41"/>
        <v>0.54000000000814907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658.47</v>
      </c>
      <c r="D1342" s="2">
        <f>BILANCA!E339</f>
        <v>0</v>
      </c>
      <c r="E1342" s="2">
        <v>0</v>
      </c>
      <c r="F1342" s="2">
        <v>0</v>
      </c>
      <c r="G1342" s="3">
        <f t="shared" si="52"/>
        <v>218.61204000000001</v>
      </c>
      <c r="H1342" s="3">
        <f t="shared" si="41"/>
        <v>0.47000000000002728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544.19000000000005</v>
      </c>
      <c r="D1368" s="2">
        <f>BILANCA!E365</f>
        <v>0</v>
      </c>
      <c r="E1368" s="2">
        <v>0</v>
      </c>
      <c r="F1368" s="2">
        <v>0</v>
      </c>
      <c r="G1368" s="3">
        <f t="shared" si="57"/>
        <v>194.82002</v>
      </c>
      <c r="H1368" s="3">
        <f t="shared" si="58"/>
        <v>0.19000000000005457</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31276</v>
      </c>
      <c r="D1383" s="2">
        <f>BILANCA!E380</f>
        <v>23750.61</v>
      </c>
      <c r="E1383" s="2">
        <v>0</v>
      </c>
      <c r="F1383" s="2">
        <v>0</v>
      </c>
      <c r="G1383" s="3">
        <f t="shared" si="59"/>
        <v>29383.903060000001</v>
      </c>
      <c r="H1383" s="3">
        <f t="shared" si="60"/>
        <v>0.38999999999941792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71158.81</v>
      </c>
      <c r="D1390" s="2">
        <f>BILANCA!E387</f>
        <v>71158.81</v>
      </c>
      <c r="E1390" s="2">
        <v>0</v>
      </c>
      <c r="F1390" s="2">
        <v>0</v>
      </c>
      <c r="G1390" s="3">
        <f t="shared" ref="G1390:G1399" si="61">B1390/1000*C1390+B1390/500*D1390</f>
        <v>81121.043399999995</v>
      </c>
      <c r="H1390" s="3">
        <f t="shared" ref="H1390:H1399" si="62">ABS(C1390-ROUND(C1390,0))+ABS(D1390-ROUND(D1390,0))</f>
        <v>0.38000000000465661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2258225.2999999998</v>
      </c>
      <c r="D1510" s="2">
        <f>'RAS-funkcijski'!E114</f>
        <v>2727577.83</v>
      </c>
      <c r="E1510" s="2">
        <v>0</v>
      </c>
      <c r="F1510" s="2">
        <v>0</v>
      </c>
      <c r="G1510" s="3">
        <f t="shared" si="52"/>
        <v>848471.90559999994</v>
      </c>
      <c r="H1510" s="3">
        <f t="shared" si="63"/>
        <v>0.46999999973922968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2258225.2999999998</v>
      </c>
      <c r="D1511" s="2">
        <f>'RAS-funkcijski'!E115</f>
        <v>2727577.83</v>
      </c>
      <c r="E1511" s="2">
        <v>0</v>
      </c>
      <c r="F1511" s="2">
        <v>0</v>
      </c>
      <c r="G1511" s="3">
        <f t="shared" si="52"/>
        <v>856185.28656000004</v>
      </c>
      <c r="H1511" s="3">
        <f t="shared" si="63"/>
        <v>0.46999999973922968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2258225.2999999998</v>
      </c>
      <c r="D1513" s="2">
        <f>'RAS-funkcijski'!E117</f>
        <v>2727577.83</v>
      </c>
      <c r="E1513" s="2">
        <v>0</v>
      </c>
      <c r="F1513" s="2">
        <v>0</v>
      </c>
      <c r="G1513" s="3">
        <f t="shared" si="52"/>
        <v>871612.04848</v>
      </c>
      <c r="H1513" s="3">
        <f t="shared" si="63"/>
        <v>0.46999999973922968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2258225.2999999998</v>
      </c>
      <c r="D1537" s="14">
        <f>'RAS-funkcijski'!E141</f>
        <v>2727577.83</v>
      </c>
      <c r="E1537" s="14">
        <v>0</v>
      </c>
      <c r="F1537" s="14">
        <v>0</v>
      </c>
      <c r="G1537" s="15">
        <f t="shared" si="52"/>
        <v>1056733.1915200001</v>
      </c>
      <c r="H1537" s="15">
        <f t="shared" si="63"/>
        <v>0.46999999973922968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102986.5</v>
      </c>
      <c r="D1538" s="7">
        <f>'P-VRIO'!E5</f>
        <v>102986.5</v>
      </c>
      <c r="E1538" s="7">
        <v>0</v>
      </c>
      <c r="F1538" s="7">
        <v>0</v>
      </c>
      <c r="G1538" s="8">
        <f t="shared" si="52"/>
        <v>308.95950000000005</v>
      </c>
      <c r="H1538" s="8">
        <f t="shared" si="63"/>
        <v>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102986.5</v>
      </c>
      <c r="D1539" s="2">
        <f>'P-VRIO'!E6</f>
        <v>102986.5</v>
      </c>
      <c r="E1539" s="2">
        <v>0</v>
      </c>
      <c r="F1539" s="2">
        <v>0</v>
      </c>
      <c r="G1539" s="3">
        <f t="shared" si="52"/>
        <v>617.9190000000001</v>
      </c>
      <c r="H1539" s="3">
        <f t="shared" si="63"/>
        <v>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102986.5</v>
      </c>
      <c r="D1540" s="2">
        <f>'P-VRIO'!E7</f>
        <v>102986.5</v>
      </c>
      <c r="E1540" s="2">
        <v>0</v>
      </c>
      <c r="F1540" s="2">
        <v>0</v>
      </c>
      <c r="G1540" s="3">
        <f t="shared" si="52"/>
        <v>926.87850000000003</v>
      </c>
      <c r="H1540" s="3">
        <f t="shared" si="63"/>
        <v>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102986.5</v>
      </c>
      <c r="D1542" s="2">
        <f>'P-VRIO'!E9</f>
        <v>102986.5</v>
      </c>
      <c r="E1542" s="2">
        <v>0</v>
      </c>
      <c r="F1542" s="2">
        <v>0</v>
      </c>
      <c r="G1542" s="3">
        <f t="shared" si="52"/>
        <v>1544.7975000000001</v>
      </c>
      <c r="H1542" s="3">
        <f t="shared" si="63"/>
        <v>1</v>
      </c>
      <c r="I1542" s="11">
        <f t="shared" si="64"/>
        <v>1544.7975000000001</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221642.6</v>
      </c>
      <c r="D1582" s="7"/>
      <c r="E1582" s="7">
        <v>0</v>
      </c>
      <c r="F1582" s="7">
        <v>0</v>
      </c>
      <c r="G1582" s="8">
        <f t="shared" ref="G1582:G1686" si="70">B1582/1000*C1582</f>
        <v>221.64260000000002</v>
      </c>
      <c r="H1582" s="8">
        <f t="shared" ref="H1582:H1686" si="71">ABS(C1582-ROUND(C1582,0))</f>
        <v>0.39999999999417923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2632389.0700000003</v>
      </c>
      <c r="D1583" s="2">
        <v>0</v>
      </c>
      <c r="E1583" s="2">
        <v>0</v>
      </c>
      <c r="F1583" s="2">
        <v>0</v>
      </c>
      <c r="G1583" s="3">
        <f t="shared" si="70"/>
        <v>5264.7781400000003</v>
      </c>
      <c r="H1583" s="3">
        <f t="shared" si="71"/>
        <v>7.0000000298023224E-2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2554911.4200000004</v>
      </c>
      <c r="D1585" s="2">
        <v>0</v>
      </c>
      <c r="E1585" s="2">
        <v>0</v>
      </c>
      <c r="F1585" s="2">
        <v>0</v>
      </c>
      <c r="G1585" s="3">
        <f t="shared" si="70"/>
        <v>10219.645680000001</v>
      </c>
      <c r="H1585" s="3">
        <f t="shared" si="71"/>
        <v>0.42000000039115548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2186452.12</v>
      </c>
      <c r="D1586" s="2">
        <v>0</v>
      </c>
      <c r="E1586" s="2">
        <v>0</v>
      </c>
      <c r="F1586" s="2">
        <v>0</v>
      </c>
      <c r="G1586" s="3">
        <f t="shared" si="70"/>
        <v>10932.260600000001</v>
      </c>
      <c r="H1586" s="3">
        <f t="shared" si="71"/>
        <v>0.12000000011175871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367255.95</v>
      </c>
      <c r="D1587" s="2">
        <v>0</v>
      </c>
      <c r="E1587" s="2">
        <v>0</v>
      </c>
      <c r="F1587" s="2">
        <v>0</v>
      </c>
      <c r="G1587" s="3">
        <f t="shared" si="70"/>
        <v>2203.5356999999999</v>
      </c>
      <c r="H1587" s="3">
        <f t="shared" si="71"/>
        <v>4.9999999988358468E-2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1203.3499999999999</v>
      </c>
      <c r="D1592" s="2">
        <v>0</v>
      </c>
      <c r="E1592" s="2">
        <v>0</v>
      </c>
      <c r="F1592" s="2">
        <v>0</v>
      </c>
      <c r="G1592" s="3">
        <f t="shared" si="70"/>
        <v>13.236849999999999</v>
      </c>
      <c r="H1592" s="3">
        <f t="shared" si="71"/>
        <v>0.34999999999990905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52131.32</v>
      </c>
      <c r="D1594" s="2">
        <v>0</v>
      </c>
      <c r="E1594" s="2">
        <v>0</v>
      </c>
      <c r="F1594" s="2">
        <v>0</v>
      </c>
      <c r="G1594" s="3">
        <f t="shared" si="70"/>
        <v>677.70715999999993</v>
      </c>
      <c r="H1594" s="3">
        <f t="shared" si="71"/>
        <v>0.31999999999970896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25346.33</v>
      </c>
      <c r="D1601" s="2">
        <v>0</v>
      </c>
      <c r="E1601" s="2">
        <v>0</v>
      </c>
      <c r="F1601" s="2">
        <v>0</v>
      </c>
      <c r="G1601" s="3">
        <f>B1601/1000*C1601</f>
        <v>506.92660000000006</v>
      </c>
      <c r="H1601" s="3">
        <f>ABS(C1601-ROUND(C1601,0))</f>
        <v>0.33000000000174623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2604266.5400000005</v>
      </c>
      <c r="D1602" s="2">
        <v>0</v>
      </c>
      <c r="E1602" s="2">
        <v>0</v>
      </c>
      <c r="F1602" s="2">
        <v>0</v>
      </c>
      <c r="G1602" s="3">
        <f t="shared" si="70"/>
        <v>54689.597340000015</v>
      </c>
      <c r="H1602" s="3">
        <f t="shared" si="71"/>
        <v>0.45999999949708581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2518060.8400000003</v>
      </c>
      <c r="D1604" s="2">
        <v>0</v>
      </c>
      <c r="E1604" s="2">
        <v>0</v>
      </c>
      <c r="F1604" s="2">
        <v>0</v>
      </c>
      <c r="G1604" s="3">
        <f t="shared" si="70"/>
        <v>57915.399320000004</v>
      </c>
      <c r="H1604" s="3">
        <f t="shared" si="71"/>
        <v>0.15999999968335032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2161727.5</v>
      </c>
      <c r="D1605" s="2">
        <v>0</v>
      </c>
      <c r="E1605" s="2">
        <v>0</v>
      </c>
      <c r="F1605" s="2">
        <v>0</v>
      </c>
      <c r="G1605" s="3">
        <f t="shared" si="70"/>
        <v>51881.46</v>
      </c>
      <c r="H1605" s="3">
        <f t="shared" si="71"/>
        <v>0.5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355129.99</v>
      </c>
      <c r="D1606" s="2">
        <v>0</v>
      </c>
      <c r="E1606" s="2">
        <v>0</v>
      </c>
      <c r="F1606" s="2">
        <v>0</v>
      </c>
      <c r="G1606" s="3">
        <f t="shared" si="70"/>
        <v>8878.2497500000009</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1203.3499999999999</v>
      </c>
      <c r="D1611" s="2">
        <v>0</v>
      </c>
      <c r="E1611" s="2">
        <v>0</v>
      </c>
      <c r="F1611" s="2">
        <v>0</v>
      </c>
      <c r="G1611" s="3">
        <f t="shared" si="70"/>
        <v>36.100499999999997</v>
      </c>
      <c r="H1611" s="3">
        <f t="shared" si="71"/>
        <v>0.34999999999990905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52789.79</v>
      </c>
      <c r="D1613" s="2">
        <v>0</v>
      </c>
      <c r="E1613" s="2">
        <v>0</v>
      </c>
      <c r="F1613" s="2">
        <v>0</v>
      </c>
      <c r="G1613" s="3">
        <f t="shared" si="70"/>
        <v>1689.2732800000001</v>
      </c>
      <c r="H1613" s="3">
        <f t="shared" si="71"/>
        <v>0.20999999999912689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33415.910000000003</v>
      </c>
      <c r="D1620" s="2">
        <v>0</v>
      </c>
      <c r="E1620" s="2">
        <v>0</v>
      </c>
      <c r="F1620" s="2">
        <v>0</v>
      </c>
      <c r="G1620" s="3">
        <f>B1620/1000*C1620</f>
        <v>1303.2204900000002</v>
      </c>
      <c r="H1620" s="3">
        <f>ABS(C1620-ROUND(C1620,0))</f>
        <v>8.999999999650754E-2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249765.12999999989</v>
      </c>
      <c r="D1621" s="2">
        <v>0</v>
      </c>
      <c r="E1621" s="2">
        <v>0</v>
      </c>
      <c r="F1621" s="2">
        <v>0</v>
      </c>
      <c r="G1621" s="3">
        <f t="shared" si="70"/>
        <v>9990.6051999999963</v>
      </c>
      <c r="H1621" s="3">
        <f t="shared" si="71"/>
        <v>0.12999999988824129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249765.13</v>
      </c>
      <c r="D1681" s="2">
        <v>0</v>
      </c>
      <c r="E1681" s="2">
        <v>0</v>
      </c>
      <c r="F1681" s="2">
        <v>0</v>
      </c>
      <c r="G1681" s="3">
        <f t="shared" si="70"/>
        <v>24976.513000000003</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23750.61</v>
      </c>
      <c r="D1682" s="2">
        <v>0</v>
      </c>
      <c r="E1682" s="2">
        <v>0</v>
      </c>
      <c r="F1682" s="2">
        <v>0</v>
      </c>
      <c r="G1682" s="3">
        <f t="shared" si="70"/>
        <v>2398.8116100000002</v>
      </c>
      <c r="H1682" s="3">
        <f t="shared" si="71"/>
        <v>0.38999999999941792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226014.52</v>
      </c>
      <c r="D1683" s="2">
        <v>0</v>
      </c>
      <c r="E1683" s="2">
        <v>0</v>
      </c>
      <c r="F1683" s="2">
        <v>0</v>
      </c>
      <c r="G1683" s="3">
        <f t="shared" si="70"/>
        <v>23053.481039999999</v>
      </c>
      <c r="H1683" s="3">
        <f t="shared" si="71"/>
        <v>0.48000000001047738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9562</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2281020.9300000002</v>
      </c>
      <c r="I17" s="275">
        <f>'PR-RAS'!E6</f>
        <v>2561560.9700000002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2205855.27</v>
      </c>
      <c r="I18" s="275">
        <f>'PR-RAS'!E152</f>
        <v>2674892.02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30654.259999999646</v>
      </c>
      <c r="I20" s="275">
        <f>'PR-RAS'!E650</f>
        <v>194803.74999999988</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593189.12</v>
      </c>
      <c r="I22" s="275">
        <f>BILANCA!E7</f>
        <v>638422.02</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201732.11000000002</v>
      </c>
      <c r="I23" s="275">
        <f>BILANCA!E69</f>
        <v>237980.55000000002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221642.6</v>
      </c>
      <c r="I24" s="275">
        <f>BILANCA!E177</f>
        <v>249765.13</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573278.63</v>
      </c>
      <c r="I25" s="275">
        <f>BILANCA!E251</f>
        <v>626637.44000000006</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2258225.2999999998</v>
      </c>
      <c r="I30" s="275">
        <f>'RAS-funkcijski'!E114</f>
        <v>2727577.83</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2258225.2999999998</v>
      </c>
      <c r="I31" s="275">
        <f>'RAS-funkcijski'!E141</f>
        <v>2727577.83</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102986.5</v>
      </c>
      <c r="I33" s="275">
        <f>'P-VRIO'!E5</f>
        <v>102986.5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221642.6</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249765.12999999989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249765.13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39" zoomScaleNormal="100" workbookViewId="0">
      <selection activeCell="D745" sqref="D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2281020.9300000002</v>
      </c>
      <c r="E6" s="60">
        <f>E7+E43+E49+E82+E106+E125+E134+E140</f>
        <v>2561560.9700000002</v>
      </c>
      <c r="F6" s="45">
        <f t="shared" ref="F6:F132" si="0">IF(D6&lt;&gt;0,IF(E6/D6&gt;=100,"&gt;&gt;100",E6/D6*100),"-")</f>
        <v>112.29888057186743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1842872.44</v>
      </c>
      <c r="E49" s="60">
        <f>E50+E53+E58+E61+E64+E68+E71+E74+E77</f>
        <v>2042569.6199999999</v>
      </c>
      <c r="F49" s="45">
        <f t="shared" si="0"/>
        <v>110.83619113648473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1842842.44</v>
      </c>
      <c r="E68" s="60">
        <f t="shared" si="11"/>
        <v>2042165.23</v>
      </c>
      <c r="F68" s="45">
        <f t="shared" si="0"/>
        <v>110.81605164248333</v>
      </c>
    </row>
    <row r="69" spans="1:6" ht="12.75" customHeight="1" x14ac:dyDescent="0.2">
      <c r="A69" s="63" t="s">
        <v>141</v>
      </c>
      <c r="B69" s="64" t="s">
        <v>142</v>
      </c>
      <c r="C69" s="247" t="s">
        <v>141</v>
      </c>
      <c r="D69" s="194">
        <v>1842842.44</v>
      </c>
      <c r="E69" s="194">
        <v>2006160.63</v>
      </c>
      <c r="F69" s="45">
        <f t="shared" si="0"/>
        <v>108.8622980703657</v>
      </c>
    </row>
    <row r="70" spans="1:6" ht="24" x14ac:dyDescent="0.2">
      <c r="A70" s="63" t="s">
        <v>143</v>
      </c>
      <c r="B70" s="64" t="s">
        <v>144</v>
      </c>
      <c r="C70" s="247" t="s">
        <v>143</v>
      </c>
      <c r="D70" s="194">
        <v>0</v>
      </c>
      <c r="E70" s="194">
        <v>36004.6</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404.39</v>
      </c>
      <c r="F74" s="45" t="str">
        <f t="shared" si="0"/>
        <v>-</v>
      </c>
    </row>
    <row r="75" spans="1:6" ht="12.75" customHeight="1" x14ac:dyDescent="0.2">
      <c r="A75" s="63" t="s">
        <v>153</v>
      </c>
      <c r="B75" s="65" t="s">
        <v>154</v>
      </c>
      <c r="C75" s="247" t="s">
        <v>153</v>
      </c>
      <c r="D75" s="194">
        <v>0</v>
      </c>
      <c r="E75" s="194">
        <v>404.39</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30</v>
      </c>
      <c r="E77" s="60">
        <f t="shared" si="14"/>
        <v>0</v>
      </c>
      <c r="F77" s="45">
        <f t="shared" si="0"/>
        <v>0</v>
      </c>
    </row>
    <row r="78" spans="1:6" ht="12.75" customHeight="1" x14ac:dyDescent="0.2">
      <c r="A78" s="63">
        <v>6391</v>
      </c>
      <c r="B78" s="64" t="s">
        <v>159</v>
      </c>
      <c r="C78" s="247" t="s">
        <v>160</v>
      </c>
      <c r="D78" s="194">
        <v>30</v>
      </c>
      <c r="E78" s="194"/>
      <c r="F78" s="45">
        <f t="shared" si="0"/>
        <v>0</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104601.7</v>
      </c>
      <c r="E106" s="60">
        <f>E107+E112+E120+E124</f>
        <v>101829.26</v>
      </c>
      <c r="F106" s="45">
        <f t="shared" si="0"/>
        <v>97.349526824133832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104601.7</v>
      </c>
      <c r="E112" s="60">
        <f t="shared" si="20"/>
        <v>101829.26</v>
      </c>
      <c r="F112" s="45">
        <f t="shared" si="0"/>
        <v>97.349526824133832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104601.7</v>
      </c>
      <c r="E117" s="194">
        <v>101829.26</v>
      </c>
      <c r="F117" s="45">
        <f t="shared" si="0"/>
        <v>97.349526824133832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10415.1</v>
      </c>
      <c r="E125" s="60">
        <f t="shared" si="22"/>
        <v>18237.39</v>
      </c>
      <c r="F125" s="45">
        <f t="shared" si="0"/>
        <v>175.10527983408704</v>
      </c>
    </row>
    <row r="126" spans="1:6" ht="12.75" customHeight="1" x14ac:dyDescent="0.2">
      <c r="A126" s="63">
        <v>661</v>
      </c>
      <c r="B126" s="65" t="s">
        <v>255</v>
      </c>
      <c r="C126" s="247" t="s">
        <v>256</v>
      </c>
      <c r="D126" s="60">
        <f t="shared" ref="D126:E126" si="23">SUM(D127:D128)</f>
        <v>3815.1</v>
      </c>
      <c r="E126" s="60">
        <f t="shared" si="23"/>
        <v>11410.02</v>
      </c>
      <c r="F126" s="45">
        <f t="shared" si="0"/>
        <v>299.07525359754663</v>
      </c>
    </row>
    <row r="127" spans="1:6" ht="12.75" customHeight="1" x14ac:dyDescent="0.2">
      <c r="A127" s="63">
        <v>6614</v>
      </c>
      <c r="B127" s="65" t="s">
        <v>257</v>
      </c>
      <c r="C127" s="247" t="s">
        <v>258</v>
      </c>
      <c r="D127" s="194">
        <v>0</v>
      </c>
      <c r="E127" s="194">
        <v>8050.4</v>
      </c>
      <c r="F127" s="45" t="str">
        <f t="shared" si="0"/>
        <v>-</v>
      </c>
    </row>
    <row r="128" spans="1:6" ht="12.75" customHeight="1" x14ac:dyDescent="0.2">
      <c r="A128" s="63">
        <v>6615</v>
      </c>
      <c r="B128" s="65" t="s">
        <v>259</v>
      </c>
      <c r="C128" s="247" t="s">
        <v>260</v>
      </c>
      <c r="D128" s="194">
        <v>3815.1</v>
      </c>
      <c r="E128" s="194">
        <v>3359.62</v>
      </c>
      <c r="F128" s="45">
        <f t="shared" si="0"/>
        <v>88.061125527509105</v>
      </c>
    </row>
    <row r="129" spans="1:6" ht="36" x14ac:dyDescent="0.2">
      <c r="A129" s="63">
        <v>663</v>
      </c>
      <c r="B129" s="182" t="s">
        <v>261</v>
      </c>
      <c r="C129" s="247" t="s">
        <v>262</v>
      </c>
      <c r="D129" s="60">
        <f t="shared" ref="D129:E129" si="24">SUM(D130:D133)</f>
        <v>6600</v>
      </c>
      <c r="E129" s="60">
        <f t="shared" si="24"/>
        <v>6827.37</v>
      </c>
      <c r="F129" s="45">
        <f t="shared" si="0"/>
        <v>103.44500000000001</v>
      </c>
    </row>
    <row r="130" spans="1:6" ht="12.75" customHeight="1" x14ac:dyDescent="0.2">
      <c r="A130" s="63">
        <v>6631</v>
      </c>
      <c r="B130" s="65" t="s">
        <v>263</v>
      </c>
      <c r="C130" s="247" t="s">
        <v>264</v>
      </c>
      <c r="D130" s="194">
        <v>6600</v>
      </c>
      <c r="E130" s="194">
        <v>6272.88</v>
      </c>
      <c r="F130" s="45">
        <f t="shared" si="0"/>
        <v>95.043636363636367</v>
      </c>
    </row>
    <row r="131" spans="1:6" ht="12.75" customHeight="1" x14ac:dyDescent="0.2">
      <c r="A131" s="63">
        <v>6632</v>
      </c>
      <c r="B131" s="182" t="s">
        <v>265</v>
      </c>
      <c r="C131" s="247" t="s">
        <v>266</v>
      </c>
      <c r="D131" s="194">
        <v>0</v>
      </c>
      <c r="E131" s="194">
        <v>554.49</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323131.69</v>
      </c>
      <c r="E134" s="60">
        <f t="shared" si="25"/>
        <v>398924.7</v>
      </c>
      <c r="F134" s="45">
        <f t="shared" ref="F134:F229" si="26">IF(D134&lt;&gt;0,IF(E134/D134&gt;=100,"&gt;&gt;100",E134/D134*100),"-")</f>
        <v>123.45576504737123</v>
      </c>
    </row>
    <row r="135" spans="1:6" ht="24" x14ac:dyDescent="0.2">
      <c r="A135" s="63">
        <v>671</v>
      </c>
      <c r="B135" s="182" t="s">
        <v>273</v>
      </c>
      <c r="C135" s="247" t="s">
        <v>274</v>
      </c>
      <c r="D135" s="60">
        <f t="shared" ref="D135:E135" si="27">SUM(D136:D138)</f>
        <v>323131.69</v>
      </c>
      <c r="E135" s="60">
        <f t="shared" si="27"/>
        <v>398924.7</v>
      </c>
      <c r="F135" s="45">
        <f t="shared" si="26"/>
        <v>123.45576504737123</v>
      </c>
    </row>
    <row r="136" spans="1:6" ht="12.75" customHeight="1" x14ac:dyDescent="0.2">
      <c r="A136" s="63">
        <v>6711</v>
      </c>
      <c r="B136" s="65" t="s">
        <v>275</v>
      </c>
      <c r="C136" s="247" t="s">
        <v>276</v>
      </c>
      <c r="D136" s="194">
        <v>310207.31</v>
      </c>
      <c r="E136" s="194">
        <v>394927.42</v>
      </c>
      <c r="F136" s="45">
        <f t="shared" si="26"/>
        <v>127.31080386210112</v>
      </c>
    </row>
    <row r="137" spans="1:6" ht="24" x14ac:dyDescent="0.2">
      <c r="A137" s="63">
        <v>6712</v>
      </c>
      <c r="B137" s="182" t="s">
        <v>277</v>
      </c>
      <c r="C137" s="247" t="s">
        <v>278</v>
      </c>
      <c r="D137" s="194">
        <v>12924.38</v>
      </c>
      <c r="E137" s="194">
        <v>3997.28</v>
      </c>
      <c r="F137" s="45">
        <f t="shared" si="26"/>
        <v>30.928214738347222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2205855.27</v>
      </c>
      <c r="E152" s="60">
        <f>E153+E164+E202+E221+E230+E262+E273</f>
        <v>2674892.02</v>
      </c>
      <c r="F152" s="45">
        <f t="shared" si="26"/>
        <v>121.26326039513916</v>
      </c>
    </row>
    <row r="153" spans="1:6" ht="12.75" customHeight="1" x14ac:dyDescent="0.2">
      <c r="A153" s="63">
        <v>31</v>
      </c>
      <c r="B153" s="64" t="s">
        <v>308</v>
      </c>
      <c r="C153" s="247" t="s">
        <v>3</v>
      </c>
      <c r="D153" s="60">
        <f t="shared" ref="D153:E153" si="30">D154+D159+D160</f>
        <v>1878463.39</v>
      </c>
      <c r="E153" s="60">
        <f t="shared" si="30"/>
        <v>2302147.77</v>
      </c>
      <c r="F153" s="45">
        <f t="shared" si="26"/>
        <v>122.55483829258978</v>
      </c>
    </row>
    <row r="154" spans="1:6" ht="12.75" customHeight="1" x14ac:dyDescent="0.2">
      <c r="A154" s="63">
        <v>311</v>
      </c>
      <c r="B154" s="64" t="s">
        <v>309</v>
      </c>
      <c r="C154" s="247" t="s">
        <v>310</v>
      </c>
      <c r="D154" s="60">
        <f t="shared" ref="D154:E154" si="31">SUM(D155:D158)</f>
        <v>1556261.64</v>
      </c>
      <c r="E154" s="60">
        <f t="shared" si="31"/>
        <v>1912491.1</v>
      </c>
      <c r="F154" s="45">
        <f t="shared" si="26"/>
        <v>122.89007521897155</v>
      </c>
    </row>
    <row r="155" spans="1:6" ht="12.75" customHeight="1" x14ac:dyDescent="0.2">
      <c r="A155" s="63">
        <v>3111</v>
      </c>
      <c r="B155" s="64" t="s">
        <v>311</v>
      </c>
      <c r="C155" s="247" t="s">
        <v>312</v>
      </c>
      <c r="D155" s="194">
        <v>1556261.64</v>
      </c>
      <c r="E155" s="194">
        <v>1912491.1</v>
      </c>
      <c r="F155" s="45">
        <f t="shared" si="26"/>
        <v>122.89007521897155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72186.350000000006</v>
      </c>
      <c r="E159" s="194">
        <v>78290.98</v>
      </c>
      <c r="F159" s="45">
        <f t="shared" si="26"/>
        <v>108.45676502552072</v>
      </c>
    </row>
    <row r="160" spans="1:6" ht="12.75" customHeight="1" x14ac:dyDescent="0.2">
      <c r="A160" s="63">
        <v>313</v>
      </c>
      <c r="B160" s="65" t="s">
        <v>321</v>
      </c>
      <c r="C160" s="247" t="s">
        <v>322</v>
      </c>
      <c r="D160" s="60">
        <f t="shared" ref="D160:E160" si="32">SUM(D161:D163)</f>
        <v>250015.4</v>
      </c>
      <c r="E160" s="60">
        <f t="shared" si="32"/>
        <v>311365.69</v>
      </c>
      <c r="F160" s="45">
        <f t="shared" si="26"/>
        <v>124.53860442196761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250015.4</v>
      </c>
      <c r="E162" s="194">
        <v>311365.69</v>
      </c>
      <c r="F162" s="45">
        <f t="shared" si="26"/>
        <v>124.53860442196761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326261.31000000006</v>
      </c>
      <c r="E164" s="60">
        <f>E165+E170+E178+E188+E189+E194</f>
        <v>371540.89999999997</v>
      </c>
      <c r="F164" s="45">
        <f t="shared" si="26"/>
        <v>113.87832041745922</v>
      </c>
    </row>
    <row r="165" spans="1:6" ht="12.75" customHeight="1" x14ac:dyDescent="0.2">
      <c r="A165" s="63">
        <v>321</v>
      </c>
      <c r="B165" s="64" t="s">
        <v>331</v>
      </c>
      <c r="C165" s="247" t="s">
        <v>332</v>
      </c>
      <c r="D165" s="60">
        <f t="shared" ref="D165:E165" si="33">SUM(D166:D169)</f>
        <v>29251.38</v>
      </c>
      <c r="E165" s="60">
        <f t="shared" si="33"/>
        <v>35721.270000000004</v>
      </c>
      <c r="F165" s="45">
        <f t="shared" si="26"/>
        <v>122.11823852413117</v>
      </c>
    </row>
    <row r="166" spans="1:6" ht="12.75" customHeight="1" x14ac:dyDescent="0.2">
      <c r="A166" s="63">
        <v>3211</v>
      </c>
      <c r="B166" s="64" t="s">
        <v>333</v>
      </c>
      <c r="C166" s="247" t="s">
        <v>334</v>
      </c>
      <c r="D166" s="194">
        <v>2959.49</v>
      </c>
      <c r="E166" s="194">
        <v>7327.16</v>
      </c>
      <c r="F166" s="45">
        <f t="shared" si="26"/>
        <v>247.58184687226517</v>
      </c>
    </row>
    <row r="167" spans="1:6" ht="12.75" customHeight="1" x14ac:dyDescent="0.2">
      <c r="A167" s="63">
        <v>3212</v>
      </c>
      <c r="B167" s="64" t="s">
        <v>335</v>
      </c>
      <c r="C167" s="247" t="s">
        <v>336</v>
      </c>
      <c r="D167" s="194">
        <v>25870.59</v>
      </c>
      <c r="E167" s="194">
        <v>26174.11</v>
      </c>
      <c r="F167" s="45">
        <f t="shared" si="26"/>
        <v>101.173224112786</v>
      </c>
    </row>
    <row r="168" spans="1:6" ht="12.75" customHeight="1" x14ac:dyDescent="0.2">
      <c r="A168" s="63">
        <v>3213</v>
      </c>
      <c r="B168" s="64" t="s">
        <v>337</v>
      </c>
      <c r="C168" s="247" t="s">
        <v>338</v>
      </c>
      <c r="D168" s="194">
        <v>374.5</v>
      </c>
      <c r="E168" s="194">
        <v>2220</v>
      </c>
      <c r="F168" s="45">
        <f t="shared" si="26"/>
        <v>592.79038718291054</v>
      </c>
    </row>
    <row r="169" spans="1:6" ht="12.75" customHeight="1" x14ac:dyDescent="0.2">
      <c r="A169" s="63">
        <v>3214</v>
      </c>
      <c r="B169" s="64" t="s">
        <v>339</v>
      </c>
      <c r="C169" s="247" t="s">
        <v>340</v>
      </c>
      <c r="D169" s="194">
        <v>46.8</v>
      </c>
      <c r="E169" s="194"/>
      <c r="F169" s="45">
        <f t="shared" si="26"/>
        <v>0</v>
      </c>
    </row>
    <row r="170" spans="1:6" ht="12.75" customHeight="1" x14ac:dyDescent="0.2">
      <c r="A170" s="63">
        <v>322</v>
      </c>
      <c r="B170" s="64" t="s">
        <v>341</v>
      </c>
      <c r="C170" s="247" t="s">
        <v>342</v>
      </c>
      <c r="D170" s="60">
        <f t="shared" ref="D170:E170" si="34">SUM(D171:D177)</f>
        <v>242295.64000000004</v>
      </c>
      <c r="E170" s="60">
        <f t="shared" si="34"/>
        <v>244304.21</v>
      </c>
      <c r="F170" s="45">
        <f t="shared" si="26"/>
        <v>100.82897488374118</v>
      </c>
    </row>
    <row r="171" spans="1:6" ht="12.75" customHeight="1" x14ac:dyDescent="0.2">
      <c r="A171" s="63">
        <v>3221</v>
      </c>
      <c r="B171" s="64" t="s">
        <v>343</v>
      </c>
      <c r="C171" s="247" t="s">
        <v>344</v>
      </c>
      <c r="D171" s="194">
        <v>15290.35</v>
      </c>
      <c r="E171" s="194">
        <v>14646.63</v>
      </c>
      <c r="F171" s="45">
        <f t="shared" si="26"/>
        <v>95.790024427171389</v>
      </c>
    </row>
    <row r="172" spans="1:6" ht="12.75" customHeight="1" x14ac:dyDescent="0.2">
      <c r="A172" s="63">
        <v>3222</v>
      </c>
      <c r="B172" s="64" t="s">
        <v>345</v>
      </c>
      <c r="C172" s="247" t="s">
        <v>346</v>
      </c>
      <c r="D172" s="194">
        <v>181969.17</v>
      </c>
      <c r="E172" s="194">
        <v>185646.88</v>
      </c>
      <c r="F172" s="45">
        <f t="shared" si="26"/>
        <v>102.02106213926238</v>
      </c>
    </row>
    <row r="173" spans="1:6" ht="12.75" customHeight="1" x14ac:dyDescent="0.2">
      <c r="A173" s="63">
        <v>3223</v>
      </c>
      <c r="B173" s="65" t="s">
        <v>347</v>
      </c>
      <c r="C173" s="247" t="s">
        <v>348</v>
      </c>
      <c r="D173" s="194">
        <v>41128.79</v>
      </c>
      <c r="E173" s="194">
        <v>42767.78</v>
      </c>
      <c r="F173" s="45">
        <f t="shared" si="26"/>
        <v>103.98501876665955</v>
      </c>
    </row>
    <row r="174" spans="1:6" ht="12.75" customHeight="1" x14ac:dyDescent="0.2">
      <c r="A174" s="63">
        <v>3224</v>
      </c>
      <c r="B174" s="65" t="s">
        <v>349</v>
      </c>
      <c r="C174" s="247" t="s">
        <v>350</v>
      </c>
      <c r="D174" s="194">
        <v>2871.2</v>
      </c>
      <c r="E174" s="194">
        <v>1134.21</v>
      </c>
      <c r="F174" s="45">
        <f t="shared" si="26"/>
        <v>39.502995263304548</v>
      </c>
    </row>
    <row r="175" spans="1:6" ht="12.75" customHeight="1" x14ac:dyDescent="0.2">
      <c r="A175" s="63">
        <v>3225</v>
      </c>
      <c r="B175" s="65" t="s">
        <v>351</v>
      </c>
      <c r="C175" s="247" t="s">
        <v>352</v>
      </c>
      <c r="D175" s="194">
        <v>411.5</v>
      </c>
      <c r="E175" s="194">
        <v>108.71</v>
      </c>
      <c r="F175" s="45">
        <f t="shared" si="26"/>
        <v>26.417982989064399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624.63</v>
      </c>
      <c r="E177" s="194"/>
      <c r="F177" s="45">
        <f t="shared" si="26"/>
        <v>0</v>
      </c>
    </row>
    <row r="178" spans="1:6" ht="12.75" customHeight="1" x14ac:dyDescent="0.2">
      <c r="A178" s="63">
        <v>323</v>
      </c>
      <c r="B178" s="65" t="s">
        <v>357</v>
      </c>
      <c r="C178" s="247" t="s">
        <v>358</v>
      </c>
      <c r="D178" s="60">
        <f t="shared" ref="D178:E178" si="35">SUM(D179:D187)</f>
        <v>48652.200000000004</v>
      </c>
      <c r="E178" s="60">
        <f t="shared" si="35"/>
        <v>86833.2</v>
      </c>
      <c r="F178" s="45">
        <f t="shared" si="26"/>
        <v>178.47743781370625</v>
      </c>
    </row>
    <row r="179" spans="1:6" ht="12.75" customHeight="1" x14ac:dyDescent="0.2">
      <c r="A179" s="63">
        <v>3231</v>
      </c>
      <c r="B179" s="65" t="s">
        <v>359</v>
      </c>
      <c r="C179" s="247" t="s">
        <v>360</v>
      </c>
      <c r="D179" s="194">
        <v>4339.83</v>
      </c>
      <c r="E179" s="194">
        <v>3633.73</v>
      </c>
      <c r="F179" s="45">
        <f t="shared" si="26"/>
        <v>83.729777433678279</v>
      </c>
    </row>
    <row r="180" spans="1:6" ht="12.75" customHeight="1" x14ac:dyDescent="0.2">
      <c r="A180" s="63">
        <v>3232</v>
      </c>
      <c r="B180" s="65" t="s">
        <v>361</v>
      </c>
      <c r="C180" s="247" t="s">
        <v>362</v>
      </c>
      <c r="D180" s="194">
        <v>19500.830000000002</v>
      </c>
      <c r="E180" s="194">
        <v>47116.33</v>
      </c>
      <c r="F180" s="45">
        <f t="shared" si="26"/>
        <v>241.61192113361327</v>
      </c>
    </row>
    <row r="181" spans="1:6" ht="12.75" customHeight="1" x14ac:dyDescent="0.2">
      <c r="A181" s="63">
        <v>3233</v>
      </c>
      <c r="B181" s="65" t="s">
        <v>363</v>
      </c>
      <c r="C181" s="247" t="s">
        <v>364</v>
      </c>
      <c r="D181" s="194">
        <v>840</v>
      </c>
      <c r="E181" s="194"/>
      <c r="F181" s="45">
        <f t="shared" si="26"/>
        <v>0</v>
      </c>
    </row>
    <row r="182" spans="1:6" ht="12.75" customHeight="1" x14ac:dyDescent="0.2">
      <c r="A182" s="63">
        <v>3234</v>
      </c>
      <c r="B182" s="65" t="s">
        <v>365</v>
      </c>
      <c r="C182" s="247" t="s">
        <v>366</v>
      </c>
      <c r="D182" s="194">
        <v>11382.7</v>
      </c>
      <c r="E182" s="194">
        <v>21306.77</v>
      </c>
      <c r="F182" s="45">
        <f t="shared" si="26"/>
        <v>187.18555351542253</v>
      </c>
    </row>
    <row r="183" spans="1:6" ht="12.75" customHeight="1" x14ac:dyDescent="0.2">
      <c r="A183" s="63">
        <v>3235</v>
      </c>
      <c r="B183" s="64" t="s">
        <v>367</v>
      </c>
      <c r="C183" s="247" t="s">
        <v>368</v>
      </c>
      <c r="D183" s="194">
        <v>419.18</v>
      </c>
      <c r="E183" s="194">
        <v>524.9</v>
      </c>
      <c r="F183" s="45">
        <f t="shared" si="26"/>
        <v>125.22066892504414</v>
      </c>
    </row>
    <row r="184" spans="1:6" ht="12.75" customHeight="1" x14ac:dyDescent="0.2">
      <c r="A184" s="63">
        <v>3236</v>
      </c>
      <c r="B184" s="64" t="s">
        <v>369</v>
      </c>
      <c r="C184" s="247" t="s">
        <v>370</v>
      </c>
      <c r="D184" s="194">
        <v>6363.61</v>
      </c>
      <c r="E184" s="194">
        <v>5662.84</v>
      </c>
      <c r="F184" s="45">
        <f t="shared" si="26"/>
        <v>88.987854378253857</v>
      </c>
    </row>
    <row r="185" spans="1:6" ht="12.75" customHeight="1" x14ac:dyDescent="0.2">
      <c r="A185" s="63">
        <v>3237</v>
      </c>
      <c r="B185" s="64" t="s">
        <v>371</v>
      </c>
      <c r="C185" s="247" t="s">
        <v>372</v>
      </c>
      <c r="D185" s="194">
        <v>2198.02</v>
      </c>
      <c r="E185" s="194">
        <v>4726.9799999999996</v>
      </c>
      <c r="F185" s="45">
        <f t="shared" si="26"/>
        <v>215.05627792285784</v>
      </c>
    </row>
    <row r="186" spans="1:6" ht="12.75" customHeight="1" x14ac:dyDescent="0.2">
      <c r="A186" s="63">
        <v>3238</v>
      </c>
      <c r="B186" s="64" t="s">
        <v>373</v>
      </c>
      <c r="C186" s="247" t="s">
        <v>374</v>
      </c>
      <c r="D186" s="194">
        <v>980.66</v>
      </c>
      <c r="E186" s="194">
        <v>573.19000000000005</v>
      </c>
      <c r="F186" s="45">
        <f t="shared" si="26"/>
        <v>58.449411620745217</v>
      </c>
    </row>
    <row r="187" spans="1:6" ht="12.75" customHeight="1" x14ac:dyDescent="0.2">
      <c r="A187" s="63">
        <v>3239</v>
      </c>
      <c r="B187" s="64" t="s">
        <v>375</v>
      </c>
      <c r="C187" s="247" t="s">
        <v>376</v>
      </c>
      <c r="D187" s="194">
        <v>2627.37</v>
      </c>
      <c r="E187" s="194">
        <v>3288.46</v>
      </c>
      <c r="F187" s="45">
        <f t="shared" si="26"/>
        <v>125.16166356470539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6062.09</v>
      </c>
      <c r="E194" s="60">
        <f t="shared" si="36"/>
        <v>4682.22</v>
      </c>
      <c r="F194" s="45">
        <f t="shared" si="26"/>
        <v>77.237718344663307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1484</v>
      </c>
      <c r="E197" s="194">
        <v>788.06</v>
      </c>
      <c r="F197" s="45">
        <f t="shared" si="26"/>
        <v>53.103773584905653</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3640</v>
      </c>
      <c r="E199" s="194">
        <v>3353.96</v>
      </c>
      <c r="F199" s="45">
        <f t="shared" si="26"/>
        <v>92.141758241758239</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775</v>
      </c>
      <c r="E201" s="194">
        <v>345.2</v>
      </c>
      <c r="F201" s="45">
        <f t="shared" si="26"/>
        <v>44.541935483870965</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1130.57</v>
      </c>
      <c r="E273" s="60">
        <f t="shared" si="60"/>
        <v>1203.3499999999999</v>
      </c>
      <c r="F273" s="45">
        <f t="shared" ref="F273:F277" si="61">IF(D273&lt;&gt;0,IF(E273/D273&gt;=100,"&gt;&gt;100",E273/D273*100),"-")</f>
        <v>106.43746074988722</v>
      </c>
    </row>
    <row r="274" spans="1:6" ht="12.75" customHeight="1" x14ac:dyDescent="0.2">
      <c r="A274" s="63">
        <v>381</v>
      </c>
      <c r="B274" s="64" t="s">
        <v>540</v>
      </c>
      <c r="C274" s="247" t="s">
        <v>541</v>
      </c>
      <c r="D274" s="60">
        <f t="shared" ref="D274:E274" si="62">SUM(D275:D277)</f>
        <v>1130.57</v>
      </c>
      <c r="E274" s="60">
        <f t="shared" si="62"/>
        <v>1203.3499999999999</v>
      </c>
      <c r="F274" s="45">
        <f t="shared" si="61"/>
        <v>106.43746074988722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1130.57</v>
      </c>
      <c r="E276" s="194">
        <v>1203.3499999999999</v>
      </c>
      <c r="F276" s="45">
        <f t="shared" si="61"/>
        <v>106.43746074988722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2205855.27</v>
      </c>
      <c r="E299" s="60">
        <f>E152-E297+E298</f>
        <v>2674892.02</v>
      </c>
      <c r="F299" s="45">
        <f t="shared" si="68"/>
        <v>121.26326039513916</v>
      </c>
    </row>
    <row r="300" spans="1:6" ht="12.75" customHeight="1" x14ac:dyDescent="0.2">
      <c r="A300" s="63" t="s">
        <v>581</v>
      </c>
      <c r="B300" s="64" t="s">
        <v>592</v>
      </c>
      <c r="C300" s="247" t="s">
        <v>593</v>
      </c>
      <c r="D300" s="60">
        <f>IF(D6&gt;=D299,D6-D299,0)</f>
        <v>75165.660000000149</v>
      </c>
      <c r="E300" s="60">
        <f>IF(E6&gt;=E299,E6-E299,0)</f>
        <v>0</v>
      </c>
      <c r="F300" s="45">
        <f t="shared" si="68"/>
        <v>0</v>
      </c>
    </row>
    <row r="301" spans="1:6" ht="12.75" customHeight="1" x14ac:dyDescent="0.2">
      <c r="A301" s="63" t="s">
        <v>581</v>
      </c>
      <c r="B301" s="64" t="s">
        <v>594</v>
      </c>
      <c r="C301" s="247" t="s">
        <v>595</v>
      </c>
      <c r="D301" s="60">
        <f>IF(D299&gt;=D6,D299-D6,0)</f>
        <v>0</v>
      </c>
      <c r="E301" s="60">
        <f>IF(E299&gt;=E6,E299-E6,0)</f>
        <v>113331.04999999981</v>
      </c>
      <c r="F301" s="45" t="str">
        <f t="shared" si="68"/>
        <v>-</v>
      </c>
    </row>
    <row r="302" spans="1:6" ht="12.75" customHeight="1" x14ac:dyDescent="0.2">
      <c r="A302" s="63">
        <v>92211</v>
      </c>
      <c r="B302" s="64" t="s">
        <v>596</v>
      </c>
      <c r="C302" s="247" t="s">
        <v>597</v>
      </c>
      <c r="D302" s="194">
        <v>0</v>
      </c>
      <c r="E302" s="194">
        <v>61026.14</v>
      </c>
      <c r="F302" s="45" t="str">
        <f t="shared" si="68"/>
        <v>-</v>
      </c>
    </row>
    <row r="303" spans="1:6" ht="12.75" customHeight="1" x14ac:dyDescent="0.2">
      <c r="A303" s="63">
        <v>92221</v>
      </c>
      <c r="B303" s="64" t="s">
        <v>598</v>
      </c>
      <c r="C303" s="247" t="s">
        <v>599</v>
      </c>
      <c r="D303" s="194">
        <v>16006.89</v>
      </c>
      <c r="E303" s="194">
        <v>0</v>
      </c>
      <c r="F303" s="45">
        <f t="shared" si="68"/>
        <v>0</v>
      </c>
    </row>
    <row r="304" spans="1:6" ht="12.75" customHeight="1" x14ac:dyDescent="0.2">
      <c r="A304" s="63">
        <v>96</v>
      </c>
      <c r="B304" s="220" t="s">
        <v>600</v>
      </c>
      <c r="C304" s="247" t="s">
        <v>601</v>
      </c>
      <c r="D304" s="194">
        <v>4556.47</v>
      </c>
      <c r="E304" s="194">
        <v>182889.27</v>
      </c>
      <c r="F304" s="45">
        <f t="shared" si="68"/>
        <v>4013.8368078797839</v>
      </c>
    </row>
    <row r="305" spans="1:6" ht="12" x14ac:dyDescent="0.2">
      <c r="A305" s="63">
        <v>9661</v>
      </c>
      <c r="B305" s="220" t="s">
        <v>602</v>
      </c>
      <c r="C305" s="247" t="s">
        <v>603</v>
      </c>
      <c r="D305" s="194">
        <v>3028.7</v>
      </c>
      <c r="E305" s="194">
        <v>928.9</v>
      </c>
      <c r="F305" s="45">
        <f t="shared" si="68"/>
        <v>30.669924390002311</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52370.03</v>
      </c>
      <c r="E360" s="60">
        <f t="shared" si="86"/>
        <v>52685.81</v>
      </c>
      <c r="F360" s="45">
        <f t="shared" si="72"/>
        <v>100.60297845924472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52370.03</v>
      </c>
      <c r="E373" s="60">
        <f t="shared" si="90"/>
        <v>52685.81</v>
      </c>
      <c r="F373" s="45">
        <f t="shared" si="72"/>
        <v>100.60297845924472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14522.519999999999</v>
      </c>
      <c r="E379" s="60">
        <f t="shared" si="92"/>
        <v>16590.39</v>
      </c>
      <c r="F379" s="45">
        <f t="shared" si="72"/>
        <v>114.23905768420357</v>
      </c>
    </row>
    <row r="380" spans="1:6" ht="12.75" customHeight="1" x14ac:dyDescent="0.2">
      <c r="A380" s="63">
        <v>4221</v>
      </c>
      <c r="B380" s="64" t="s">
        <v>647</v>
      </c>
      <c r="C380" s="247" t="s">
        <v>739</v>
      </c>
      <c r="D380" s="194">
        <v>9547.33</v>
      </c>
      <c r="E380" s="194">
        <v>15024.94</v>
      </c>
      <c r="F380" s="45">
        <f t="shared" si="72"/>
        <v>157.37321324391218</v>
      </c>
    </row>
    <row r="381" spans="1:6" ht="12.75" customHeight="1" x14ac:dyDescent="0.2">
      <c r="A381" s="63">
        <v>4222</v>
      </c>
      <c r="B381" s="64" t="s">
        <v>740</v>
      </c>
      <c r="C381" s="247" t="s">
        <v>741</v>
      </c>
      <c r="D381" s="194">
        <v>2212.66</v>
      </c>
      <c r="E381" s="194"/>
      <c r="F381" s="45">
        <f t="shared" si="72"/>
        <v>0</v>
      </c>
    </row>
    <row r="382" spans="1:6" ht="12.75" customHeight="1" x14ac:dyDescent="0.2">
      <c r="A382" s="63">
        <v>4223</v>
      </c>
      <c r="B382" s="64" t="s">
        <v>651</v>
      </c>
      <c r="C382" s="247" t="s">
        <v>742</v>
      </c>
      <c r="D382" s="194">
        <v>1695.54</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618</v>
      </c>
      <c r="E384" s="192"/>
      <c r="F384" s="71">
        <f t="shared" si="72"/>
        <v>0</v>
      </c>
    </row>
    <row r="385" spans="1:6" ht="12.75" customHeight="1" x14ac:dyDescent="0.2">
      <c r="A385" s="63">
        <v>4226</v>
      </c>
      <c r="B385" s="64" t="s">
        <v>657</v>
      </c>
      <c r="C385" s="247" t="s">
        <v>745</v>
      </c>
      <c r="D385" s="194">
        <v>0</v>
      </c>
      <c r="E385" s="194">
        <v>554.49</v>
      </c>
      <c r="F385" s="45" t="str">
        <f t="shared" si="72"/>
        <v>-</v>
      </c>
    </row>
    <row r="386" spans="1:6" ht="12.75" customHeight="1" x14ac:dyDescent="0.2">
      <c r="A386" s="63">
        <v>4227</v>
      </c>
      <c r="B386" s="183" t="s">
        <v>659</v>
      </c>
      <c r="C386" s="247" t="s">
        <v>746</v>
      </c>
      <c r="D386" s="194">
        <v>448.99</v>
      </c>
      <c r="E386" s="194">
        <v>1010.96</v>
      </c>
      <c r="F386" s="45">
        <f t="shared" si="72"/>
        <v>225.16314394529945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37847.51</v>
      </c>
      <c r="E393" s="60">
        <f t="shared" si="94"/>
        <v>36095.42</v>
      </c>
      <c r="F393" s="45">
        <f t="shared" si="72"/>
        <v>95.370659787129981</v>
      </c>
    </row>
    <row r="394" spans="1:6" ht="12.75" customHeight="1" x14ac:dyDescent="0.2">
      <c r="A394" s="63">
        <v>4241</v>
      </c>
      <c r="B394" s="64" t="s">
        <v>756</v>
      </c>
      <c r="C394" s="247" t="s">
        <v>757</v>
      </c>
      <c r="D394" s="194">
        <v>37847.51</v>
      </c>
      <c r="E394" s="194">
        <v>36095.42</v>
      </c>
      <c r="F394" s="45">
        <f t="shared" si="72"/>
        <v>95.370659787129981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52370.03</v>
      </c>
      <c r="E418" s="60">
        <f t="shared" si="102"/>
        <v>52685.81</v>
      </c>
      <c r="F418" s="45">
        <f t="shared" si="72"/>
        <v>100.60297845924472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37443</v>
      </c>
      <c r="E420" s="194">
        <v>89813.03</v>
      </c>
      <c r="F420" s="45">
        <f t="shared" si="72"/>
        <v>239.86600966802874</v>
      </c>
    </row>
    <row r="421" spans="1:6" ht="12.75" customHeight="1" x14ac:dyDescent="0.2">
      <c r="A421" s="63">
        <v>97</v>
      </c>
      <c r="B421" s="220" t="s">
        <v>800</v>
      </c>
      <c r="C421" s="247" t="s">
        <v>801</v>
      </c>
      <c r="D421" s="194">
        <v>129.9</v>
      </c>
      <c r="E421" s="194">
        <v>129.9</v>
      </c>
      <c r="F421" s="45">
        <f t="shared" si="72"/>
        <v>100</v>
      </c>
    </row>
    <row r="422" spans="1:6" ht="12.75" customHeight="1" x14ac:dyDescent="0.2">
      <c r="A422" s="63" t="s">
        <v>581</v>
      </c>
      <c r="B422" s="64" t="s">
        <v>802</v>
      </c>
      <c r="C422" s="247" t="s">
        <v>803</v>
      </c>
      <c r="D422" s="60">
        <f>D6+D308</f>
        <v>2281020.9300000002</v>
      </c>
      <c r="E422" s="60">
        <f>E6+E308</f>
        <v>2561560.9700000002</v>
      </c>
      <c r="F422" s="45">
        <f t="shared" si="72"/>
        <v>112.29888057186743</v>
      </c>
    </row>
    <row r="423" spans="1:6" ht="12.75" customHeight="1" x14ac:dyDescent="0.2">
      <c r="A423" s="63" t="s">
        <v>581</v>
      </c>
      <c r="B423" s="64" t="s">
        <v>804</v>
      </c>
      <c r="C423" s="247" t="s">
        <v>805</v>
      </c>
      <c r="D423" s="60">
        <f t="shared" ref="D423:E423" si="103">D299+D360</f>
        <v>2258225.2999999998</v>
      </c>
      <c r="E423" s="60">
        <f t="shared" si="103"/>
        <v>2727577.83</v>
      </c>
      <c r="F423" s="45">
        <f t="shared" si="72"/>
        <v>120.78413212357511</v>
      </c>
    </row>
    <row r="424" spans="1:6" ht="12.75" customHeight="1" x14ac:dyDescent="0.2">
      <c r="A424" s="63" t="s">
        <v>581</v>
      </c>
      <c r="B424" s="64" t="s">
        <v>806</v>
      </c>
      <c r="C424" s="247" t="s">
        <v>807</v>
      </c>
      <c r="D424" s="60">
        <f t="shared" ref="D424:E424" si="104">IF(D422&gt;=D423,D422-D423,0)</f>
        <v>22795.630000000354</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166016.85999999987</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53449.89</v>
      </c>
      <c r="E427" s="60">
        <f t="shared" si="107"/>
        <v>28786.89</v>
      </c>
      <c r="F427" s="45">
        <f t="shared" si="72"/>
        <v>53.857716077619621</v>
      </c>
    </row>
    <row r="428" spans="1:6" ht="24" x14ac:dyDescent="0.2">
      <c r="A428" s="249" t="s">
        <v>815</v>
      </c>
      <c r="B428" s="243" t="s">
        <v>816</v>
      </c>
      <c r="C428" s="250" t="s">
        <v>817</v>
      </c>
      <c r="D428" s="81">
        <f t="shared" ref="D428:E428" si="108">D304+D421</f>
        <v>4686.37</v>
      </c>
      <c r="E428" s="81">
        <f t="shared" si="108"/>
        <v>183019.16999999998</v>
      </c>
      <c r="F428" s="61">
        <f t="shared" si="72"/>
        <v>3905.3504098054568</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2281020.9300000002</v>
      </c>
      <c r="E643" s="60">
        <f>E422+E430</f>
        <v>2561560.9700000002</v>
      </c>
      <c r="F643" s="45">
        <f t="shared" si="109"/>
        <v>112.29888057186743</v>
      </c>
    </row>
    <row r="644" spans="1:6" ht="12.75" customHeight="1" x14ac:dyDescent="0.2">
      <c r="A644" s="63" t="s">
        <v>581</v>
      </c>
      <c r="B644" s="64" t="s">
        <v>1237</v>
      </c>
      <c r="C644" s="247" t="s">
        <v>1238</v>
      </c>
      <c r="D644" s="60">
        <f>D423+D535</f>
        <v>2258225.2999999998</v>
      </c>
      <c r="E644" s="60">
        <f>E423+E535</f>
        <v>2727577.83</v>
      </c>
      <c r="F644" s="45">
        <f t="shared" si="109"/>
        <v>120.78413212357511</v>
      </c>
    </row>
    <row r="645" spans="1:6" ht="12.75" customHeight="1" x14ac:dyDescent="0.2">
      <c r="A645" s="63" t="s">
        <v>581</v>
      </c>
      <c r="B645" s="64" t="s">
        <v>1239</v>
      </c>
      <c r="C645" s="247" t="s">
        <v>1240</v>
      </c>
      <c r="D645" s="60">
        <f t="shared" ref="D645:E645" si="163">IF(D643&gt;=D644,D643-D644,0)</f>
        <v>22795.630000000354</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166016.85999999987</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53449.89</v>
      </c>
      <c r="E648" s="60">
        <f>IF(E427-E426+E642-E641&gt;=0,E427-E426+E642-E641,0)</f>
        <v>28786.89</v>
      </c>
      <c r="F648" s="45">
        <f t="shared" si="109"/>
        <v>53.857716077619621</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30654.259999999646</v>
      </c>
      <c r="E650" s="60">
        <f t="shared" si="166"/>
        <v>194803.74999999988</v>
      </c>
      <c r="F650" s="45">
        <f t="shared" si="109"/>
        <v>635.48671538638393</v>
      </c>
    </row>
    <row r="651" spans="1:6" ht="24" x14ac:dyDescent="0.2">
      <c r="A651" s="249" t="s">
        <v>1251</v>
      </c>
      <c r="B651" s="184" t="s">
        <v>1252</v>
      </c>
      <c r="C651" s="250" t="s">
        <v>1251</v>
      </c>
      <c r="D651" s="196">
        <v>141833.60000000001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80</v>
      </c>
      <c r="E658" s="253">
        <v>81</v>
      </c>
      <c r="F658" s="45">
        <f t="shared" si="167"/>
        <v>101.25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84</v>
      </c>
      <c r="E660" s="253">
        <v>85</v>
      </c>
      <c r="F660" s="45">
        <f t="shared" si="167"/>
        <v>101.19047619047619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1842842.44</v>
      </c>
      <c r="E683" s="192">
        <v>2005160.63</v>
      </c>
      <c r="F683" s="71">
        <f t="shared" si="167"/>
        <v>108.80803407154005</v>
      </c>
    </row>
    <row r="684" spans="1:6" ht="24" x14ac:dyDescent="0.2">
      <c r="A684" s="70">
        <v>63613</v>
      </c>
      <c r="B684" s="182" t="s">
        <v>1317</v>
      </c>
      <c r="C684" s="278" t="s">
        <v>1318</v>
      </c>
      <c r="D684" s="192">
        <v>0</v>
      </c>
      <c r="E684" s="192">
        <v>1000</v>
      </c>
      <c r="F684" s="71" t="str">
        <f t="shared" si="167"/>
        <v>-</v>
      </c>
    </row>
    <row r="685" spans="1:6" ht="24" x14ac:dyDescent="0.2">
      <c r="A685" s="63">
        <v>63622</v>
      </c>
      <c r="B685" s="244" t="s">
        <v>1319</v>
      </c>
      <c r="C685" s="247" t="s">
        <v>1320</v>
      </c>
      <c r="D685" s="194">
        <v>0</v>
      </c>
      <c r="E685" s="194">
        <v>36004.6</v>
      </c>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404.39</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101163.2</v>
      </c>
      <c r="E724" s="192">
        <v>99822.34</v>
      </c>
      <c r="F724" s="71">
        <f t="shared" si="167"/>
        <v>98.674557546617748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404.68</v>
      </c>
      <c r="E726" s="192">
        <v>261.29000000000002</v>
      </c>
      <c r="F726" s="71">
        <f t="shared" si="167"/>
        <v>64.567065335573787</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5373.27</v>
      </c>
      <c r="E732" s="192">
        <v>3079.95</v>
      </c>
      <c r="F732" s="71">
        <f t="shared" si="167"/>
        <v>57.319844340597058</v>
      </c>
    </row>
    <row r="733" spans="1:6" ht="12.75" customHeight="1" x14ac:dyDescent="0.2">
      <c r="A733" s="70">
        <v>31215</v>
      </c>
      <c r="B733" s="65" t="s">
        <v>1395</v>
      </c>
      <c r="C733" s="278" t="s">
        <v>1396</v>
      </c>
      <c r="D733" s="192">
        <v>1480.83</v>
      </c>
      <c r="E733" s="192">
        <v>4855.84</v>
      </c>
      <c r="F733" s="71">
        <f t="shared" si="167"/>
        <v>327.91339991761379</v>
      </c>
    </row>
    <row r="734" spans="1:6" ht="12.75" customHeight="1" x14ac:dyDescent="0.2">
      <c r="A734" s="70">
        <v>32121</v>
      </c>
      <c r="B734" s="65" t="s">
        <v>1397</v>
      </c>
      <c r="C734" s="278" t="s">
        <v>1398</v>
      </c>
      <c r="D734" s="192">
        <v>25870.59</v>
      </c>
      <c r="E734" s="192">
        <v>26174.11</v>
      </c>
      <c r="F734" s="71">
        <f t="shared" si="167"/>
        <v>101.173224112786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5287.52</v>
      </c>
      <c r="E736" s="194">
        <v>5070.22</v>
      </c>
      <c r="F736" s="45">
        <f t="shared" si="167"/>
        <v>95.890322873483214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1045.1400000000001</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45</v>
      </c>
      <c r="E740" s="192"/>
      <c r="F740" s="71">
        <f t="shared" si="167"/>
        <v>0</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3640</v>
      </c>
      <c r="E744" s="192">
        <v>3272</v>
      </c>
      <c r="F744" s="71">
        <f t="shared" si="170"/>
        <v>89.890109890109898</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9" zoomScaleNormal="100" workbookViewId="0">
      <selection activeCell="E186" sqref="E1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794921.23</v>
      </c>
      <c r="E6" s="180">
        <f t="shared" si="0"/>
        <v>876402.57000000007</v>
      </c>
      <c r="F6" s="181">
        <f t="shared" ref="F6:F298" si="1">IF(D6&gt;0,IF(E6/D6&gt;=100,"&gt;&gt;100",E6/D6*100),"-")</f>
        <v>110.25024076913886</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593189.12</v>
      </c>
      <c r="E7" s="79">
        <f t="shared" si="2"/>
        <v>638422.02</v>
      </c>
      <c r="F7" s="71">
        <f t="shared" si="1"/>
        <v>107.62537586663761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122360.3</v>
      </c>
      <c r="E8" s="79">
        <f>E9+E10-E11</f>
        <v>122360.3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122360.3</v>
      </c>
      <c r="E9" s="192">
        <v>122360.3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470828.81999999995</v>
      </c>
      <c r="E12" s="79">
        <f t="shared" si="3"/>
        <v>516061.72</v>
      </c>
      <c r="F12" s="71">
        <f t="shared" si="1"/>
        <v>109.60707970255517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434542.94999999995</v>
      </c>
      <c r="E13" s="79">
        <f t="shared" si="4"/>
        <v>422439.14999999997</v>
      </c>
      <c r="F13" s="71">
        <f t="shared" si="1"/>
        <v>97.214590640579942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845943.71</v>
      </c>
      <c r="E15" s="192">
        <v>845943.71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411400.76</v>
      </c>
      <c r="E18" s="192">
        <v>423504.56</v>
      </c>
      <c r="F18" s="71">
        <f t="shared" si="1"/>
        <v>102.9420947107633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34295.320000000007</v>
      </c>
      <c r="E19" s="79">
        <f t="shared" si="5"/>
        <v>23532.809999999998</v>
      </c>
      <c r="F19" s="71">
        <f t="shared" si="1"/>
        <v>68.618137985007849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149538.09</v>
      </c>
      <c r="E20" s="192">
        <v>182417.37</v>
      </c>
      <c r="F20" s="71">
        <f t="shared" si="1"/>
        <v>121.98722746826579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4890.8999999999996</v>
      </c>
      <c r="E21" s="192">
        <v>7103.56</v>
      </c>
      <c r="F21" s="71">
        <f t="shared" si="1"/>
        <v>145.24034431290767</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32014.36</v>
      </c>
      <c r="E22" s="192">
        <v>33709.9</v>
      </c>
      <c r="F22" s="71">
        <f t="shared" si="1"/>
        <v>105.29618583660583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1253.57</v>
      </c>
      <c r="E24" s="192">
        <v>1871.57</v>
      </c>
      <c r="F24" s="71">
        <f t="shared" si="1"/>
        <v>149.2992014805715</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10610.14</v>
      </c>
      <c r="E25" s="192">
        <v>11164.63</v>
      </c>
      <c r="F25" s="71">
        <f t="shared" si="1"/>
        <v>105.22603848771081</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27409.119999999999</v>
      </c>
      <c r="E26" s="192">
        <v>34926.47</v>
      </c>
      <c r="F26" s="71">
        <f t="shared" si="1"/>
        <v>127.42645513610069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191420.86</v>
      </c>
      <c r="E28" s="192">
        <v>247660.69</v>
      </c>
      <c r="F28" s="71">
        <f t="shared" si="1"/>
        <v>129.38019921130854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595.92999999999995</v>
      </c>
      <c r="E29" s="79">
        <f t="shared" si="6"/>
        <v>595.92999999999995</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595.92999999999995</v>
      </c>
      <c r="E30" s="192">
        <v>595.92999999999995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1394.6200000000099</v>
      </c>
      <c r="E35" s="79">
        <f t="shared" si="7"/>
        <v>69493.829999999987</v>
      </c>
      <c r="F35" s="71">
        <f t="shared" si="1"/>
        <v>4982.9939338314016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70068.88</v>
      </c>
      <c r="E36" s="192">
        <v>172810.96</v>
      </c>
      <c r="F36" s="71">
        <f t="shared" si="1"/>
        <v>246.63011596588956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68674.259999999995</v>
      </c>
      <c r="E40" s="192">
        <v>103317.13</v>
      </c>
      <c r="F40" s="71">
        <f t="shared" si="1"/>
        <v>150.4452031954913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0</v>
      </c>
      <c r="E54" s="192">
        <v>108.71</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0</v>
      </c>
      <c r="E55" s="192">
        <v>108.71</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201732.11000000002</v>
      </c>
      <c r="E69" s="79">
        <f>E70+E82+E88+E119+E135+E147+E165+E171</f>
        <v>237980.55000000002</v>
      </c>
      <c r="F69" s="71">
        <f t="shared" si="1"/>
        <v>117.96860202374326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30392.59</v>
      </c>
      <c r="E82" s="79">
        <f>SUM(E83:E85)-E86+E87</f>
        <v>25213.88</v>
      </c>
      <c r="F82" s="71">
        <f t="shared" si="1"/>
        <v>82.960616387086461</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30392.59</v>
      </c>
      <c r="E87" s="192">
        <v>25213.88</v>
      </c>
      <c r="F87" s="71">
        <f t="shared" si="1"/>
        <v>82.960616387086461</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29376.02</v>
      </c>
      <c r="E147" s="79">
        <f t="shared" si="24"/>
        <v>212636.77000000002</v>
      </c>
      <c r="F147" s="71">
        <f t="shared" si="1"/>
        <v>723.84472096628474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165702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165702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7402.01</v>
      </c>
      <c r="E160" s="192">
        <v>16258.37</v>
      </c>
      <c r="F160" s="71">
        <f t="shared" si="1"/>
        <v>219.6480415454721</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3028.7</v>
      </c>
      <c r="E161" s="192">
        <v>928.9</v>
      </c>
      <c r="F161" s="71">
        <f t="shared" si="1"/>
        <v>30.669924390002311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18945.310000000001</v>
      </c>
      <c r="E162" s="192">
        <v>29747.5</v>
      </c>
      <c r="F162" s="71">
        <f t="shared" si="1"/>
        <v>157.01775267863127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129.9</v>
      </c>
      <c r="E165" s="79">
        <f t="shared" si="26"/>
        <v>129.9</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129.9</v>
      </c>
      <c r="E167" s="192">
        <v>129.9</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141833.60000000001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141833.60000000001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794921.23</v>
      </c>
      <c r="E176" s="79">
        <f>E177+E251</f>
        <v>876402.57000000007</v>
      </c>
      <c r="F176" s="71">
        <f t="shared" si="1"/>
        <v>110.25024076913886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221642.6</v>
      </c>
      <c r="E177" s="79">
        <f>E178+E197+E203+E219+E247+E248</f>
        <v>249765.13</v>
      </c>
      <c r="F177" s="71">
        <f t="shared" si="1"/>
        <v>112.68823321870434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189163.94</v>
      </c>
      <c r="E178" s="79">
        <f>SUM(E179:E181)+E185+E186+SUM(E194:E196)</f>
        <v>226014.52000000002</v>
      </c>
      <c r="F178" s="71">
        <f t="shared" si="1"/>
        <v>119.48076361699805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163577.70000000001</v>
      </c>
      <c r="E179" s="192">
        <v>188302.32</v>
      </c>
      <c r="F179" s="71">
        <f t="shared" si="1"/>
        <v>115.11490869476705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25586.240000000002</v>
      </c>
      <c r="E180" s="192">
        <v>37712.199999999997</v>
      </c>
      <c r="F180" s="71">
        <f t="shared" si="1"/>
        <v>147.39250472128765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658.47</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658.47</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31820.19</v>
      </c>
      <c r="E247" s="192">
        <v>23750.61</v>
      </c>
      <c r="F247" s="71">
        <f>IF(D247&gt;0,IF(E247/D247&gt;=100,"&gt;&gt;100",E247/D247*100),"-")</f>
        <v>74.640063431425148</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573278.63</v>
      </c>
      <c r="E251" s="79">
        <f>+E252+E255-E264+E274+E291</f>
        <v>626637.44000000006</v>
      </c>
      <c r="F251" s="71">
        <f t="shared" si="1"/>
        <v>109.30765725560015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599246.52</v>
      </c>
      <c r="E252" s="79">
        <f>E253-E254</f>
        <v>638422.02</v>
      </c>
      <c r="F252" s="71">
        <f t="shared" si="1"/>
        <v>106.53745974194393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599246.52</v>
      </c>
      <c r="E253" s="192">
        <v>638422.02</v>
      </c>
      <c r="F253" s="71">
        <f t="shared" si="1"/>
        <v>106.53745974194393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-30654.260000000002</v>
      </c>
      <c r="E255" s="79">
        <f>E256-E260</f>
        <v>-194803.75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59158.77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59158.77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89813.03</v>
      </c>
      <c r="E260" s="79">
        <f>SUM(E261:E263)</f>
        <v>194803.75</v>
      </c>
      <c r="F260" s="71">
        <f t="shared" si="1"/>
        <v>216.89920716403844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92861.28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89813.03</v>
      </c>
      <c r="E262" s="192">
        <v>101942.47</v>
      </c>
      <c r="F262" s="71">
        <f t="shared" si="1"/>
        <v>113.50521188295284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4556.4699999999993</v>
      </c>
      <c r="E274" s="79">
        <f>SUM(E275:E277)+SUM(E286:E290)</f>
        <v>182889.27</v>
      </c>
      <c r="F274" s="71">
        <f t="shared" si="1"/>
        <v>4013.8368078797848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165702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165702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1527.77</v>
      </c>
      <c r="E287" s="192">
        <v>16258.37</v>
      </c>
      <c r="F287" s="71">
        <f t="shared" si="39"/>
        <v>1064.18963587451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3028.7</v>
      </c>
      <c r="E288" s="192">
        <v>928.9</v>
      </c>
      <c r="F288" s="71">
        <f t="shared" si="39"/>
        <v>30.669924390002311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129.9</v>
      </c>
      <c r="E291" s="79">
        <f>SUM(E292:E295)</f>
        <v>129.9</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129.9</v>
      </c>
      <c r="E293" s="192">
        <v>129.9</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71158.81</v>
      </c>
      <c r="E297" s="79">
        <f t="shared" si="42"/>
        <v>71158.81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71158.81</v>
      </c>
      <c r="E298" s="193">
        <v>71158.81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29376.02</v>
      </c>
      <c r="E303" s="192">
        <v>212636.77</v>
      </c>
      <c r="F303" s="71">
        <f t="shared" si="43"/>
        <v>723.84472096628474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29376.02</v>
      </c>
      <c r="E304" s="192">
        <v>212636.77</v>
      </c>
      <c r="F304" s="71">
        <f t="shared" si="43"/>
        <v>723.84472096628474</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129.9</v>
      </c>
      <c r="E306" s="192">
        <v>129.9</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129.9</v>
      </c>
      <c r="E307" s="192">
        <v>129.9</v>
      </c>
      <c r="F307" s="71">
        <f t="shared" si="43"/>
        <v>100</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30392.59</v>
      </c>
      <c r="E308" s="192">
        <v>25213.88</v>
      </c>
      <c r="F308" s="71">
        <f t="shared" si="43"/>
        <v>82.960616387086461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18945.310000000001</v>
      </c>
      <c r="E335" s="192">
        <v>29747.5</v>
      </c>
      <c r="F335" s="71">
        <f t="shared" si="43"/>
        <v>157.01775267863127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189163.94</v>
      </c>
      <c r="E337" s="192">
        <v>226014.52</v>
      </c>
      <c r="F337" s="71">
        <f t="shared" si="43"/>
        <v>119.48076361699805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658.47</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544.19000000000005</v>
      </c>
      <c r="E365" s="192">
        <v>0</v>
      </c>
      <c r="F365" s="71">
        <f t="shared" si="43"/>
        <v>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31276</v>
      </c>
      <c r="E380" s="192">
        <v>23750.61</v>
      </c>
      <c r="F380" s="71">
        <f t="shared" si="44"/>
        <v>75.938770942575786</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71158.81</v>
      </c>
      <c r="E387" s="192">
        <v>71158.81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2258225.2999999998</v>
      </c>
      <c r="E114" s="60">
        <f t="shared" si="22"/>
        <v>2727577.83</v>
      </c>
      <c r="F114" s="45">
        <f t="shared" si="1"/>
        <v>120.78413212357511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2258225.2999999998</v>
      </c>
      <c r="E115" s="60">
        <f t="shared" si="23"/>
        <v>2727577.83</v>
      </c>
      <c r="F115" s="45">
        <f t="shared" si="1"/>
        <v>120.78413212357511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2258225.2999999998</v>
      </c>
      <c r="E117" s="194">
        <v>2727577.83</v>
      </c>
      <c r="F117" s="45">
        <f t="shared" si="1"/>
        <v>120.78413212357511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2258225.2999999998</v>
      </c>
      <c r="E141" s="81">
        <f t="shared" si="28"/>
        <v>2727577.83</v>
      </c>
      <c r="F141" s="61">
        <f t="shared" si="1"/>
        <v>120.78413212357511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102986.5</v>
      </c>
      <c r="E5" s="82">
        <f t="shared" si="0"/>
        <v>102986.5</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102986.5</v>
      </c>
      <c r="E6" s="83">
        <f t="shared" si="1"/>
        <v>102986.5</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102986.5</v>
      </c>
      <c r="E7" s="83">
        <f t="shared" si="2"/>
        <v>102986.5</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102986.5</v>
      </c>
      <c r="E9" s="195">
        <v>102986.5</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221642.6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2632389.0700000003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2554911.4200000004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2186452.12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367255.95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1203.3499999999999</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52131.32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25346.33</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2604266.5400000005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2518060.8400000003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2161727.5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355129.99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1203.3499999999999</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52789.79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33415.910000000003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249765.12999999989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249765.13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23750.61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226014.52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9562</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Ljubica</cp:lastModifiedBy>
  <cp:lastPrinted>2026-01-30T10:45:40Z</cp:lastPrinted>
  <dcterms:created xsi:type="dcterms:W3CDTF">2022-04-01T05:14:30Z</dcterms:created>
  <dcterms:modified xsi:type="dcterms:W3CDTF">2026-01-30T10:46:19Z</dcterms:modified>
</cp:coreProperties>
</file>